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nny\Downloads\"/>
    </mc:Choice>
  </mc:AlternateContent>
  <bookViews>
    <workbookView xWindow="0" yWindow="0" windowWidth="20490" windowHeight="7320"/>
  </bookViews>
  <sheets>
    <sheet name="Malla Ing. Ind." sheetId="28" r:id="rId1"/>
    <sheet name="CONCATENACIONES" sheetId="29" r:id="rId2"/>
  </sheets>
  <definedNames>
    <definedName name="_xlnm.Print_Area" localSheetId="0">'Malla Ing. Ind.'!$A$1:$AX$65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28" l="1"/>
  <c r="P67" i="28"/>
  <c r="P66" i="28"/>
  <c r="P65" i="28"/>
  <c r="P64" i="28"/>
  <c r="B68" i="28"/>
  <c r="B67" i="28"/>
  <c r="B66" i="28"/>
  <c r="B65" i="28"/>
  <c r="B64" i="28"/>
  <c r="AY68" i="28" l="1"/>
  <c r="AY69" i="28" s="1"/>
  <c r="AY67" i="28"/>
  <c r="AY66" i="28"/>
  <c r="AY65" i="28"/>
  <c r="AY64" i="28"/>
  <c r="AR68" i="28"/>
  <c r="AR67" i="28"/>
  <c r="AR66" i="28"/>
  <c r="AR69" i="28" s="1"/>
  <c r="AR65" i="28"/>
  <c r="AR64" i="28"/>
  <c r="AK68" i="28"/>
  <c r="AK67" i="28"/>
  <c r="AK66" i="28"/>
  <c r="AK69" i="28" s="1"/>
  <c r="AK65" i="28"/>
  <c r="AK64" i="28"/>
  <c r="AD68" i="28"/>
  <c r="AD67" i="28"/>
  <c r="AD66" i="28"/>
  <c r="AD65" i="28"/>
  <c r="AD64" i="28"/>
  <c r="W68" i="28"/>
  <c r="W67" i="28"/>
  <c r="W66" i="28"/>
  <c r="W69" i="28" s="1"/>
  <c r="W65" i="28"/>
  <c r="W64" i="28"/>
  <c r="BF68" i="28"/>
  <c r="P69" i="28"/>
  <c r="I68" i="28"/>
  <c r="I67" i="28"/>
  <c r="I66" i="28"/>
  <c r="I69" i="28" s="1"/>
  <c r="I65" i="28"/>
  <c r="I64" i="28"/>
  <c r="AD69" i="28"/>
  <c r="BF65" i="28"/>
  <c r="AT22" i="28"/>
  <c r="AW22" i="28"/>
  <c r="AI18" i="28"/>
  <c r="AG18" i="28" s="1"/>
  <c r="E48" i="29"/>
  <c r="E56" i="29"/>
  <c r="E55" i="29"/>
  <c r="E54" i="29"/>
  <c r="E53" i="29"/>
  <c r="E51" i="29"/>
  <c r="E50" i="29"/>
  <c r="E44" i="29"/>
  <c r="E43" i="29"/>
  <c r="E42" i="29"/>
  <c r="E40" i="29"/>
  <c r="E38" i="29"/>
  <c r="E37" i="29"/>
  <c r="E36" i="29"/>
  <c r="E33" i="29"/>
  <c r="E32" i="29"/>
  <c r="E31" i="29"/>
  <c r="E30" i="29"/>
  <c r="E28" i="29"/>
  <c r="E26" i="29"/>
  <c r="E23" i="29"/>
  <c r="E22" i="29"/>
  <c r="E19" i="29"/>
  <c r="E17" i="29"/>
  <c r="Y22" i="28"/>
  <c r="Z22" i="28"/>
  <c r="AB22" i="28"/>
  <c r="U18" i="28"/>
  <c r="R18" i="28"/>
  <c r="S18" i="28" s="1"/>
  <c r="U31" i="28"/>
  <c r="S31" i="28" s="1"/>
  <c r="N35" i="28"/>
  <c r="L35" i="28" s="1"/>
  <c r="BD22" i="28"/>
  <c r="AW51" i="28"/>
  <c r="AP51" i="28"/>
  <c r="U35" i="28"/>
  <c r="S35" i="28" s="1"/>
  <c r="AW27" i="28"/>
  <c r="AU27" i="28" s="1"/>
  <c r="AW31" i="28"/>
  <c r="AU31" i="28" s="1"/>
  <c r="AW39" i="28"/>
  <c r="AU39" i="28" s="1"/>
  <c r="AP43" i="28"/>
  <c r="AN43" i="28" s="1"/>
  <c r="AP39" i="28"/>
  <c r="AN39" i="28" s="1"/>
  <c r="AP31" i="28"/>
  <c r="AN31" i="28" s="1"/>
  <c r="AP27" i="28"/>
  <c r="AN27" i="28" s="1"/>
  <c r="AI31" i="28"/>
  <c r="AG31" i="28" s="1"/>
  <c r="AI39" i="28"/>
  <c r="AG39" i="28" s="1"/>
  <c r="AI43" i="28"/>
  <c r="AG43" i="28" s="1"/>
  <c r="AB47" i="28"/>
  <c r="Z47" i="28" s="1"/>
  <c r="AB43" i="28"/>
  <c r="Z43" i="28" s="1"/>
  <c r="AB39" i="28"/>
  <c r="Z39" i="28" s="1"/>
  <c r="AB35" i="28"/>
  <c r="Z35" i="28" s="1"/>
  <c r="U56" i="28"/>
  <c r="U27" i="28"/>
  <c r="S27" i="28" s="1"/>
  <c r="N47" i="28"/>
  <c r="L47" i="28" s="1"/>
  <c r="N14" i="28"/>
  <c r="L14" i="28" s="1"/>
  <c r="G61" i="28"/>
  <c r="G9" i="28"/>
  <c r="G18" i="28"/>
  <c r="E18" i="28" s="1"/>
  <c r="N22" i="28"/>
  <c r="K22" i="28"/>
  <c r="G22" i="28"/>
  <c r="D22" i="28"/>
  <c r="N27" i="28"/>
  <c r="L27" i="28" s="1"/>
  <c r="D27" i="28"/>
  <c r="BF66" i="28" s="1"/>
  <c r="G27" i="28"/>
  <c r="E22" i="28" l="1"/>
  <c r="S56" i="28"/>
  <c r="E27" i="28"/>
  <c r="BF67" i="28" s="1"/>
  <c r="L22" i="28"/>
  <c r="AW5" i="28"/>
  <c r="AT5" i="28"/>
  <c r="AP5" i="28"/>
  <c r="AM5" i="28"/>
  <c r="AI5" i="28"/>
  <c r="AF5" i="28"/>
  <c r="AB5" i="28"/>
  <c r="Y5" i="28"/>
  <c r="U5" i="28"/>
  <c r="R5" i="28"/>
  <c r="N5" i="28"/>
  <c r="K5" i="28"/>
  <c r="D9" i="28"/>
  <c r="E9" i="28" s="1"/>
  <c r="G5" i="28"/>
  <c r="D5" i="28"/>
  <c r="AG5" i="28" l="1"/>
  <c r="AU5" i="28"/>
  <c r="E5" i="28"/>
  <c r="L5" i="28"/>
  <c r="Z5" i="28"/>
  <c r="S5" i="28"/>
  <c r="AN5" i="28"/>
  <c r="G14" i="28"/>
  <c r="E14" i="28" l="1"/>
  <c r="B69" i="28" s="1"/>
  <c r="BD56" i="28"/>
  <c r="AI56" i="28"/>
  <c r="BF64" i="28" l="1"/>
</calcChain>
</file>

<file path=xl/sharedStrings.xml><?xml version="1.0" encoding="utf-8"?>
<sst xmlns="http://schemas.openxmlformats.org/spreadsheetml/2006/main" count="548" uniqueCount="102">
  <si>
    <t xml:space="preserve">UNIVERSIDAD TECNOLOGICA INDOAMERICA
MALLA CURRICULAR
CARRERA DE INGENIERIA INDUSTRIAL - MODALIDAD PRESENCIAL    </t>
  </si>
  <si>
    <t>UNIDAD DE ORGANIZACION CURRICULAR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</si>
  <si>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</si>
  <si>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</si>
  <si>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</si>
  <si>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</si>
  <si>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</si>
  <si>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</si>
  <si>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</si>
  <si>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</si>
  <si>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BASICAS INSTITUCIONALES</t>
  </si>
  <si>
    <t>CULTURA Y PRACTICA DIGITAL</t>
  </si>
  <si>
    <t>INTELIGENCIA EMOCIONAL</t>
  </si>
  <si>
    <t>PENSAMIENTO CRITICO Y RESOLUCION DE PROBLEMAS</t>
  </si>
  <si>
    <t>AUTOCONOCIMIENTO Y AUTOGESTION</t>
  </si>
  <si>
    <t>DIVERSIDAD E INCLUSION</t>
  </si>
  <si>
    <t>CREATIVIDAD E INNOVACION</t>
  </si>
  <si>
    <t>LIDERAZGO Y GESTION DE EQUIPOS</t>
  </si>
  <si>
    <t>C</t>
  </si>
  <si>
    <t>HAD</t>
  </si>
  <si>
    <t>HAA</t>
  </si>
  <si>
    <t>HAP</t>
  </si>
  <si>
    <t>TOT</t>
  </si>
  <si>
    <t>COMUNICACION ASERTIVA</t>
  </si>
  <si>
    <t>BASICAS DE LA PROFESION</t>
  </si>
  <si>
    <t>MATEMATICA PARA INGENIERIA</t>
  </si>
  <si>
    <t>CALCULO PARA INGENIERIA</t>
  </si>
  <si>
    <t>FISICA PARA INGENIERIA</t>
  </si>
  <si>
    <t>INGENIERIA SOSTENIBLE Y MEDIO AMBIENTE</t>
  </si>
  <si>
    <t>DISEÑO DE PRODUCTO Y DESARROLLO DE PROTOTIPOS</t>
  </si>
  <si>
    <t>PROGRAMACION Y PENSAMIENTO COMPUTACIONAL</t>
  </si>
  <si>
    <t>TECNOLOGIAS DE LA INFORMACION EN INGENIERIA</t>
  </si>
  <si>
    <t>PROGRAMACION APLICADA A LA INGENIERIA</t>
  </si>
  <si>
    <t>INGENIERIA ECONOMICA Y ANALISIS DE DECISIONES</t>
  </si>
  <si>
    <t>DISEÑO DE PLANTAS</t>
  </si>
  <si>
    <t>PROFESIONAL</t>
  </si>
  <si>
    <t>ESTUDIO DEL TRABAJO</t>
  </si>
  <si>
    <t>ERGONOMIA E HIGIENE INDUSTRIAL</t>
  </si>
  <si>
    <t>SEGURIDAD EN EL TRABAJO</t>
  </si>
  <si>
    <t>SISTEMA DE SEGURIDAD Y SALUD EN EL TRABAJO</t>
  </si>
  <si>
    <t>ELECTROTECNIA</t>
  </si>
  <si>
    <t>INTELIGENCIA ARTIFICIAL Y APRENDIZAJE AUTOMATICO</t>
  </si>
  <si>
    <t>IOT EN LA INDUSTRIA</t>
  </si>
  <si>
    <t>TECNOLOGIAS DE AUTOMATIZACION INDUSTRIAL</t>
  </si>
  <si>
    <t>DIBUJO PARA INGENIERIA</t>
  </si>
  <si>
    <t>MECANICA DE MATERIALES</t>
  </si>
  <si>
    <t>DISEÑO Y MANUFACTURA ASISTIDA POR COMPUTADORA</t>
  </si>
  <si>
    <t>INTRODUCCION A LA INGENIERIA INDUSTRIAL</t>
  </si>
  <si>
    <t>ANALISIS DE SISTEMAS DE PRODUCCION</t>
  </si>
  <si>
    <t>INVESTIGACION OPERATIVA</t>
  </si>
  <si>
    <t>LOGISTICA Y CADENA DE SUMINISTRO</t>
  </si>
  <si>
    <t>SISTEMAS ROBOTICOS INDUSTRIALES</t>
  </si>
  <si>
    <t>MODELADO Y SIMULACION DE SISTEMAS INDUSTRIALES</t>
  </si>
  <si>
    <t>CONTROL DE CALIDAD Y GESTION DE PROCESOS</t>
  </si>
  <si>
    <t>CALIDAD TOTAL Y PRODUCTIVIDAD</t>
  </si>
  <si>
    <t>OPTIMIZACION DE SISTEMAS INDUSTRIALES CON IA</t>
  </si>
  <si>
    <t>SISTEMA DE GESTION DE CALIDAD</t>
  </si>
  <si>
    <t>QUIMICA PARA INGENIERIA</t>
  </si>
  <si>
    <t>EVALUACION AMBIENTAL ESTRATEGICA</t>
  </si>
  <si>
    <t>SISTEMA DE GESTION AMBIENTAL</t>
  </si>
  <si>
    <t>PRACTICAS DE SERVICIO COMUNITARIO</t>
  </si>
  <si>
    <t>PRACTICAS PRE PROFESIONALES</t>
  </si>
  <si>
    <t>TITULACION</t>
  </si>
  <si>
    <t>ANALISIS DE DATOS Y ESTADISTICA PARA INGENIERIA</t>
  </si>
  <si>
    <t>METODOLOGIA DE INVESTIGACION</t>
  </si>
  <si>
    <t>ELECTIVAS</t>
  </si>
  <si>
    <t>ELECTIVA I</t>
  </si>
  <si>
    <t>ELECTIVA II</t>
  </si>
  <si>
    <t>ELECTIVA III</t>
  </si>
  <si>
    <t>ELECTIVA IV</t>
  </si>
  <si>
    <t>ELECTIVA V</t>
  </si>
  <si>
    <t>ELECTIVA VI</t>
  </si>
  <si>
    <t>ELECTIVA VII</t>
  </si>
  <si>
    <t>TOTAL DE HORAS:</t>
  </si>
  <si>
    <t>TOTAL CREDITOS</t>
  </si>
  <si>
    <t>TOTAL HORAS AA</t>
  </si>
  <si>
    <t>CONCATENACIONES</t>
  </si>
  <si>
    <t>ASIGNATURA</t>
  </si>
  <si>
    <t>NIVEL</t>
  </si>
  <si>
    <t>UNIDAD DE ORGANIZACIÓN CURRICULAR</t>
  </si>
  <si>
    <t>PREREQUISITOS</t>
  </si>
  <si>
    <t>COMPETENCIA</t>
  </si>
  <si>
    <t>1RO NIVEL</t>
  </si>
  <si>
    <t>Implementa soluciones innovadoras y eficientes para procesos industriales adoptando modelos de manufactura inteligente para la toma de decisiones y la mejora de la productividad cumpliendo normativa nacional e internacional vigente.</t>
  </si>
  <si>
    <t>Gestiona los sistemas de producción para la mejora de la productividad  en la organización gestionando los recursos humanos, tecnológicos y materiales aplicando los principios de la simulación y la mejora continua.</t>
  </si>
  <si>
    <t>Gestiona los sistemas de producción para la mejora de la productividad  en la organización articulando los recursos humanos, tecnológicos y materiales aplicando los principios de la simulación y la mejora continua.</t>
  </si>
  <si>
    <t>2DO NIVEL</t>
  </si>
  <si>
    <t>Desarrolla condiciones óptimas en los entornos de trabajo, evaluando las áreas laborales en las organizaciones, mediante herramientas que involucran el estudio del trabajo, la ergonomía, seguridad e higiene conforme a los estándares nacionales e internacionales aplicables, con la finalidad de prevenir accidentes de trabajo y enfermedades profesionales.</t>
  </si>
  <si>
    <t>Evalúa el desempeño ambiental de las operaciones industriales mediante la utilización de indicadores y herramientas para identificar oportunidades de mejora y promover la innovación en prácticas sustentables en los procesos productivos, contribuyendo así a la protección y conservación del medio ambiente cumpliendo con la normativa nacional e internacional vigente.</t>
  </si>
  <si>
    <t>3RO NIVEL</t>
  </si>
  <si>
    <t>Diseña sistemas de calidad en empresas de producción de bienes y servicios, utilizando técnicas estadísticas, metodologías, herramientas y sistemas de administración de calidad, basados en normas nacionales e internacionales vigentes, con la finalidad de identificar oportunidades de mejora y problemas de calidad para reducir fallas en los productos y servicios.</t>
  </si>
  <si>
    <t>4TO NIVEL</t>
  </si>
  <si>
    <t>Diseñar sistemas de calidad en empresas de producción de bienes y servicios, utilizando técnicas estadísticas, metodologías, herramientas y sistemas de administración de calidad, basados en normas nacionales e internacionales vigentes, con la finalidad de identificar oportunidades de mejora y problemas de calidad para reducir fallas en los productos y servicios.</t>
  </si>
  <si>
    <t>Evaluar el desempeño ambiental de las operaciones industriales mediante la utilización de indicadores y herramientas para identificar oportunidades de mejora y promover la innovación en prácticas sustentables en los procesos productivos, contribuyendo así a la protección y conservación del medio ambiente cumpliendo con la normativa nacional e internacional vigente.</t>
  </si>
  <si>
    <t>5TO NIVEL</t>
  </si>
  <si>
    <t>6TO NIVEL</t>
  </si>
  <si>
    <t>7MO NIVEL</t>
  </si>
  <si>
    <t>TODOS LOS PF APROBADOS HASTA 6TO NIVEL</t>
  </si>
  <si>
    <t>8VO NIVEL</t>
  </si>
  <si>
    <t>TODOS LOS PF APROBADOS HASTA 7MO NIVEL</t>
  </si>
  <si>
    <t>TOTAL HORAS AAD</t>
  </si>
  <si>
    <t>TOTAL HORAS 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</si>
</sst>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3E7"/>
        <bgColor indexed="64"/>
      </patternFill>
    </fill>
    <fill>
      <patternFill patternType="solid">
        <fgColor rgb="FF39136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D9D9D9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theme="1"/>
      </top>
      <bottom/>
      <diagonal/>
    </border>
    <border>
      <left/>
      <right style="medium">
        <color rgb="FF000000"/>
      </right>
      <top style="medium">
        <color theme="1"/>
      </top>
      <bottom/>
      <diagonal/>
    </border>
    <border>
      <left style="medium">
        <color rgb="FF000000"/>
      </left>
      <right/>
      <top/>
      <bottom style="medium">
        <color theme="1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31" xfId="0" applyFont="1" applyBorder="1"/>
    <xf numFmtId="0" fontId="9" fillId="0" borderId="18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41" xfId="0" applyFont="1" applyBorder="1"/>
    <xf numFmtId="0" fontId="9" fillId="0" borderId="29" xfId="0" applyFont="1" applyBorder="1"/>
    <xf numFmtId="0" fontId="12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textRotation="90" wrapText="1"/>
    </xf>
    <xf numFmtId="0" fontId="12" fillId="0" borderId="29" xfId="0" applyFont="1" applyBorder="1" applyAlignment="1">
      <alignment horizontal="center" vertical="center" wrapText="1"/>
    </xf>
    <xf numFmtId="0" fontId="9" fillId="0" borderId="28" xfId="0" applyFont="1" applyBorder="1"/>
    <xf numFmtId="0" fontId="12" fillId="0" borderId="30" xfId="0" applyFont="1" applyBorder="1" applyAlignment="1">
      <alignment horizontal="center" vertical="center" wrapText="1"/>
    </xf>
    <xf numFmtId="0" fontId="9" fillId="0" borderId="42" xfId="0" applyFont="1" applyBorder="1"/>
    <xf numFmtId="0" fontId="12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7" xfId="0" applyFont="1" applyBorder="1"/>
    <xf numFmtId="0" fontId="9" fillId="0" borderId="43" xfId="0" applyFont="1" applyBorder="1"/>
    <xf numFmtId="0" fontId="12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0" borderId="41" xfId="0" applyFont="1" applyBorder="1"/>
    <xf numFmtId="0" fontId="14" fillId="0" borderId="31" xfId="0" applyFont="1" applyBorder="1" applyAlignment="1">
      <alignment horizontal="center"/>
    </xf>
    <xf numFmtId="0" fontId="6" fillId="0" borderId="42" xfId="0" applyFont="1" applyBorder="1"/>
    <xf numFmtId="0" fontId="13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/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7" fillId="0" borderId="43" xfId="0" applyFont="1" applyBorder="1"/>
    <xf numFmtId="0" fontId="14" fillId="0" borderId="36" xfId="0" applyFont="1" applyBorder="1" applyAlignment="1">
      <alignment horizontal="center"/>
    </xf>
    <xf numFmtId="0" fontId="6" fillId="0" borderId="31" xfId="0" applyFont="1" applyBorder="1"/>
    <xf numFmtId="0" fontId="13" fillId="0" borderId="29" xfId="0" applyFont="1" applyBorder="1" applyAlignment="1">
      <alignment horizontal="center" vertical="center" wrapText="1"/>
    </xf>
    <xf numFmtId="0" fontId="6" fillId="0" borderId="32" xfId="0" applyFont="1" applyBorder="1"/>
    <xf numFmtId="0" fontId="6" fillId="0" borderId="9" xfId="0" applyFont="1" applyBorder="1"/>
    <xf numFmtId="0" fontId="6" fillId="3" borderId="9" xfId="0" applyFont="1" applyFill="1" applyBorder="1"/>
    <xf numFmtId="0" fontId="6" fillId="0" borderId="43" xfId="0" applyFont="1" applyBorder="1"/>
    <xf numFmtId="0" fontId="6" fillId="0" borderId="36" xfId="0" applyFont="1" applyBorder="1"/>
    <xf numFmtId="0" fontId="7" fillId="0" borderId="9" xfId="0" applyFont="1" applyBorder="1"/>
    <xf numFmtId="0" fontId="1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9" xfId="0" applyFont="1" applyBorder="1"/>
    <xf numFmtId="0" fontId="13" fillId="0" borderId="29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4" xfId="0" applyFont="1" applyBorder="1"/>
    <xf numFmtId="0" fontId="13" fillId="0" borderId="34" xfId="0" applyFont="1" applyBorder="1" applyAlignment="1">
      <alignment vertical="center" textRotation="90" wrapText="1"/>
    </xf>
    <xf numFmtId="0" fontId="13" fillId="0" borderId="3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1" xfId="0" applyFont="1" applyBorder="1"/>
    <xf numFmtId="0" fontId="13" fillId="0" borderId="30" xfId="0" applyFont="1" applyBorder="1"/>
    <xf numFmtId="0" fontId="13" fillId="0" borderId="28" xfId="0" applyFont="1" applyBorder="1"/>
    <xf numFmtId="0" fontId="13" fillId="0" borderId="32" xfId="0" applyFont="1" applyBorder="1"/>
    <xf numFmtId="0" fontId="13" fillId="0" borderId="9" xfId="0" applyFont="1" applyBorder="1"/>
    <xf numFmtId="0" fontId="13" fillId="3" borderId="9" xfId="0" applyFont="1" applyFill="1" applyBorder="1"/>
    <xf numFmtId="0" fontId="13" fillId="0" borderId="36" xfId="0" applyFont="1" applyBorder="1"/>
    <xf numFmtId="0" fontId="13" fillId="0" borderId="35" xfId="0" applyFont="1" applyBorder="1"/>
    <xf numFmtId="0" fontId="13" fillId="0" borderId="33" xfId="0" applyFont="1" applyBorder="1"/>
    <xf numFmtId="0" fontId="11" fillId="0" borderId="2" xfId="0" applyFont="1" applyBorder="1"/>
    <xf numFmtId="0" fontId="13" fillId="0" borderId="6" xfId="0" applyFont="1" applyBorder="1" applyAlignment="1">
      <alignment horizontal="center"/>
    </xf>
    <xf numFmtId="0" fontId="13" fillId="0" borderId="18" xfId="0" applyFont="1" applyBorder="1"/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8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/>
    </xf>
    <xf numFmtId="0" fontId="13" fillId="0" borderId="4" xfId="0" applyFont="1" applyBorder="1"/>
    <xf numFmtId="0" fontId="1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11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57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textRotation="90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textRotation="90" wrapText="1"/>
    </xf>
    <xf numFmtId="0" fontId="11" fillId="9" borderId="42" xfId="0" applyFont="1" applyFill="1" applyBorder="1" applyAlignment="1">
      <alignment horizontal="center" vertical="center" textRotation="90" wrapText="1"/>
    </xf>
    <xf numFmtId="0" fontId="11" fillId="9" borderId="43" xfId="0" applyFont="1" applyFill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textRotation="90" wrapText="1"/>
    </xf>
    <xf numFmtId="0" fontId="11" fillId="5" borderId="43" xfId="0" applyFont="1" applyFill="1" applyBorder="1" applyAlignment="1">
      <alignment horizontal="center" vertical="center" textRotation="90" wrapText="1"/>
    </xf>
    <xf numFmtId="0" fontId="11" fillId="8" borderId="47" xfId="0" applyFont="1" applyFill="1" applyBorder="1" applyAlignment="1">
      <alignment horizontal="center" vertical="center" textRotation="90" wrapText="1"/>
    </xf>
    <xf numFmtId="0" fontId="11" fillId="8" borderId="48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textRotation="90" wrapText="1"/>
    </xf>
    <xf numFmtId="0" fontId="15" fillId="6" borderId="53" xfId="0" applyFont="1" applyFill="1" applyBorder="1" applyAlignment="1">
      <alignment textRotation="90"/>
    </xf>
    <xf numFmtId="0" fontId="15" fillId="6" borderId="54" xfId="0" applyFont="1" applyFill="1" applyBorder="1" applyAlignment="1">
      <alignment textRotation="90"/>
    </xf>
    <xf numFmtId="0" fontId="18" fillId="6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2 2" xfId="4"/>
    <cellStyle name="Normal 2 3" xfId="3"/>
  </cellStyles>
  <dxfs count="12"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BBE3E7"/>
      <color rgb="FF06C6D0"/>
      <color rgb="FF391367"/>
      <color rgb="FFFFFF99"/>
      <color rgb="FFFF3300"/>
      <color rgb="FFFF99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101600</xdr:rowOff>
    </xdr:from>
    <xdr:to>
      <xdr:col>4</xdr:col>
      <xdr:colOff>225553</xdr:colOff>
      <xdr:row>0</xdr:row>
      <xdr:rowOff>626269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A2F5296-00B4-8D44-BF01-861552FE79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101600"/>
          <a:ext cx="2469515" cy="524669"/>
        </a:xfrm>
        <a:prstGeom prst="rect">
          <a:avLst/>
        </a:prstGeom>
      </xdr:spPr>
    </xdr:pic>
    <xdr:clientData/>
  </xdr:twoCellAnchor>
  <xdr:twoCellAnchor>
    <xdr:from>
      <xdr:col>6</xdr:col>
      <xdr:colOff>268941</xdr:colOff>
      <xdr:row>12</xdr:row>
      <xdr:rowOff>381000</xdr:rowOff>
    </xdr:from>
    <xdr:to>
      <xdr:col>9</xdr:col>
      <xdr:colOff>11206</xdr:colOff>
      <xdr:row>12</xdr:row>
      <xdr:rowOff>381000</xdr:rowOff>
    </xdr:to>
    <xdr:cxnSp macro="">
      <xdr:nvCxnSpPr>
        <xdr:cNvPr id="4" name="Conector recto de flecha 3"/>
        <xdr:cNvCxnSpPr/>
      </xdr:nvCxnSpPr>
      <xdr:spPr>
        <a:xfrm>
          <a:off x="2812676" y="3585882"/>
          <a:ext cx="2353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224118</xdr:colOff>
      <xdr:row>25</xdr:row>
      <xdr:rowOff>381000</xdr:rowOff>
    </xdr:from>
    <xdr:to>
      <xdr:col>9</xdr:col>
      <xdr:colOff>33618</xdr:colOff>
      <xdr:row>25</xdr:row>
      <xdr:rowOff>381000</xdr:rowOff>
    </xdr:to>
    <xdr:cxnSp macro="">
      <xdr:nvCxnSpPr>
        <xdr:cNvPr id="6" name="Conector recto de flecha 5"/>
        <xdr:cNvCxnSpPr/>
      </xdr:nvCxnSpPr>
      <xdr:spPr>
        <a:xfrm>
          <a:off x="2767853" y="6264088"/>
          <a:ext cx="3025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257735</xdr:colOff>
      <xdr:row>25</xdr:row>
      <xdr:rowOff>403412</xdr:rowOff>
    </xdr:from>
    <xdr:to>
      <xdr:col>16</xdr:col>
      <xdr:colOff>44823</xdr:colOff>
      <xdr:row>26</xdr:row>
      <xdr:rowOff>0</xdr:rowOff>
    </xdr:to>
    <xdr:cxnSp macro="">
      <xdr:nvCxnSpPr>
        <xdr:cNvPr id="8" name="Conector recto de flecha 7"/>
        <xdr:cNvCxnSpPr/>
      </xdr:nvCxnSpPr>
      <xdr:spPr>
        <a:xfrm>
          <a:off x="4459941" y="6286500"/>
          <a:ext cx="280147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280147</xdr:colOff>
      <xdr:row>33</xdr:row>
      <xdr:rowOff>392206</xdr:rowOff>
    </xdr:from>
    <xdr:to>
      <xdr:col>16</xdr:col>
      <xdr:colOff>33617</xdr:colOff>
      <xdr:row>33</xdr:row>
      <xdr:rowOff>392206</xdr:rowOff>
    </xdr:to>
    <xdr:cxnSp macro="">
      <xdr:nvCxnSpPr>
        <xdr:cNvPr id="11" name="Conector recto de flecha 10"/>
        <xdr:cNvCxnSpPr/>
      </xdr:nvCxnSpPr>
      <xdr:spPr>
        <a:xfrm>
          <a:off x="4482353" y="8023412"/>
          <a:ext cx="24652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280148</xdr:colOff>
      <xdr:row>34</xdr:row>
      <xdr:rowOff>33617</xdr:rowOff>
    </xdr:from>
    <xdr:to>
      <xdr:col>23</xdr:col>
      <xdr:colOff>22412</xdr:colOff>
      <xdr:row>34</xdr:row>
      <xdr:rowOff>44823</xdr:rowOff>
    </xdr:to>
    <xdr:cxnSp macro="">
      <xdr:nvCxnSpPr>
        <xdr:cNvPr id="19" name="Conector recto de flecha 18"/>
        <xdr:cNvCxnSpPr/>
      </xdr:nvCxnSpPr>
      <xdr:spPr>
        <a:xfrm>
          <a:off x="6140824" y="8079441"/>
          <a:ext cx="235323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36</xdr:row>
      <xdr:rowOff>22412</xdr:rowOff>
    </xdr:from>
    <xdr:to>
      <xdr:col>18</xdr:col>
      <xdr:colOff>100853</xdr:colOff>
      <xdr:row>45</xdr:row>
      <xdr:rowOff>0</xdr:rowOff>
    </xdr:to>
    <xdr:cxnSp macro="">
      <xdr:nvCxnSpPr>
        <xdr:cNvPr id="21" name="Conector recto de flecha 20"/>
        <xdr:cNvCxnSpPr/>
      </xdr:nvCxnSpPr>
      <xdr:spPr>
        <a:xfrm flipV="1">
          <a:off x="3910853" y="8471647"/>
          <a:ext cx="1467971" cy="17817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280147</xdr:colOff>
      <xdr:row>42</xdr:row>
      <xdr:rowOff>0</xdr:rowOff>
    </xdr:from>
    <xdr:to>
      <xdr:col>30</xdr:col>
      <xdr:colOff>22412</xdr:colOff>
      <xdr:row>42</xdr:row>
      <xdr:rowOff>0</xdr:rowOff>
    </xdr:to>
    <xdr:cxnSp macro="">
      <xdr:nvCxnSpPr>
        <xdr:cNvPr id="23" name="Conector recto de flecha 22"/>
        <xdr:cNvCxnSpPr/>
      </xdr:nvCxnSpPr>
      <xdr:spPr>
        <a:xfrm>
          <a:off x="7799294" y="9793941"/>
          <a:ext cx="2353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179294</xdr:colOff>
      <xdr:row>19</xdr:row>
      <xdr:rowOff>11205</xdr:rowOff>
    </xdr:from>
    <xdr:to>
      <xdr:col>32</xdr:col>
      <xdr:colOff>100853</xdr:colOff>
      <xdr:row>33</xdr:row>
      <xdr:rowOff>33618</xdr:rowOff>
    </xdr:to>
    <xdr:cxnSp macro="">
      <xdr:nvCxnSpPr>
        <xdr:cNvPr id="25" name="Conector recto de flecha 24"/>
        <xdr:cNvCxnSpPr/>
      </xdr:nvCxnSpPr>
      <xdr:spPr>
        <a:xfrm flipV="1">
          <a:off x="7115735" y="4908176"/>
          <a:ext cx="1580030" cy="27566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257735</xdr:colOff>
      <xdr:row>38</xdr:row>
      <xdr:rowOff>11206</xdr:rowOff>
    </xdr:from>
    <xdr:to>
      <xdr:col>30</xdr:col>
      <xdr:colOff>44823</xdr:colOff>
      <xdr:row>38</xdr:row>
      <xdr:rowOff>11206</xdr:rowOff>
    </xdr:to>
    <xdr:cxnSp macro="">
      <xdr:nvCxnSpPr>
        <xdr:cNvPr id="27" name="Conector recto de flecha 26"/>
        <xdr:cNvCxnSpPr/>
      </xdr:nvCxnSpPr>
      <xdr:spPr>
        <a:xfrm>
          <a:off x="7776882" y="8931088"/>
          <a:ext cx="28014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280148</xdr:colOff>
      <xdr:row>25</xdr:row>
      <xdr:rowOff>403412</xdr:rowOff>
    </xdr:from>
    <xdr:to>
      <xdr:col>37</xdr:col>
      <xdr:colOff>33618</xdr:colOff>
      <xdr:row>26</xdr:row>
      <xdr:rowOff>0</xdr:rowOff>
    </xdr:to>
    <xdr:cxnSp macro="">
      <xdr:nvCxnSpPr>
        <xdr:cNvPr id="29" name="Conector recto de flecha 28"/>
        <xdr:cNvCxnSpPr/>
      </xdr:nvCxnSpPr>
      <xdr:spPr>
        <a:xfrm>
          <a:off x="6140824" y="6286500"/>
          <a:ext cx="3563470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246529</xdr:colOff>
      <xdr:row>30</xdr:row>
      <xdr:rowOff>0</xdr:rowOff>
    </xdr:from>
    <xdr:to>
      <xdr:col>37</xdr:col>
      <xdr:colOff>33618</xdr:colOff>
      <xdr:row>30</xdr:row>
      <xdr:rowOff>0</xdr:rowOff>
    </xdr:to>
    <xdr:cxnSp macro="">
      <xdr:nvCxnSpPr>
        <xdr:cNvPr id="31" name="Conector recto de flecha 30"/>
        <xdr:cNvCxnSpPr/>
      </xdr:nvCxnSpPr>
      <xdr:spPr>
        <a:xfrm>
          <a:off x="9424147" y="7171765"/>
          <a:ext cx="28014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280147</xdr:colOff>
      <xdr:row>41</xdr:row>
      <xdr:rowOff>392205</xdr:rowOff>
    </xdr:from>
    <xdr:to>
      <xdr:col>37</xdr:col>
      <xdr:colOff>22412</xdr:colOff>
      <xdr:row>41</xdr:row>
      <xdr:rowOff>403411</xdr:rowOff>
    </xdr:to>
    <xdr:cxnSp macro="">
      <xdr:nvCxnSpPr>
        <xdr:cNvPr id="33" name="Conector recto de flecha 32"/>
        <xdr:cNvCxnSpPr/>
      </xdr:nvCxnSpPr>
      <xdr:spPr>
        <a:xfrm>
          <a:off x="9457765" y="9771529"/>
          <a:ext cx="235323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257736</xdr:colOff>
      <xdr:row>38</xdr:row>
      <xdr:rowOff>11206</xdr:rowOff>
    </xdr:from>
    <xdr:to>
      <xdr:col>44</xdr:col>
      <xdr:colOff>22412</xdr:colOff>
      <xdr:row>38</xdr:row>
      <xdr:rowOff>11206</xdr:rowOff>
    </xdr:to>
    <xdr:cxnSp macro="">
      <xdr:nvCxnSpPr>
        <xdr:cNvPr id="35" name="Conector recto de flecha 34"/>
        <xdr:cNvCxnSpPr/>
      </xdr:nvCxnSpPr>
      <xdr:spPr>
        <a:xfrm>
          <a:off x="11093824" y="8931088"/>
          <a:ext cx="2577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268941</xdr:colOff>
      <xdr:row>25</xdr:row>
      <xdr:rowOff>381000</xdr:rowOff>
    </xdr:from>
    <xdr:to>
      <xdr:col>44</xdr:col>
      <xdr:colOff>22412</xdr:colOff>
      <xdr:row>25</xdr:row>
      <xdr:rowOff>381000</xdr:rowOff>
    </xdr:to>
    <xdr:cxnSp macro="">
      <xdr:nvCxnSpPr>
        <xdr:cNvPr id="37" name="Conector recto de flecha 36"/>
        <xdr:cNvCxnSpPr/>
      </xdr:nvCxnSpPr>
      <xdr:spPr>
        <a:xfrm>
          <a:off x="11105029" y="6264088"/>
          <a:ext cx="24653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46</xdr:row>
      <xdr:rowOff>0</xdr:rowOff>
    </xdr:from>
    <xdr:to>
      <xdr:col>51</xdr:col>
      <xdr:colOff>0</xdr:colOff>
      <xdr:row>46</xdr:row>
      <xdr:rowOff>11206</xdr:rowOff>
    </xdr:to>
    <xdr:cxnSp macro="">
      <xdr:nvCxnSpPr>
        <xdr:cNvPr id="39" name="Conector recto de flecha 38"/>
        <xdr:cNvCxnSpPr/>
      </xdr:nvCxnSpPr>
      <xdr:spPr>
        <a:xfrm flipV="1">
          <a:off x="7810500" y="10668000"/>
          <a:ext cx="5177118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257735</xdr:colOff>
      <xdr:row>26</xdr:row>
      <xdr:rowOff>0</xdr:rowOff>
    </xdr:from>
    <xdr:to>
      <xdr:col>51</xdr:col>
      <xdr:colOff>22411</xdr:colOff>
      <xdr:row>26</xdr:row>
      <xdr:rowOff>0</xdr:rowOff>
    </xdr:to>
    <xdr:cxnSp macro="">
      <xdr:nvCxnSpPr>
        <xdr:cNvPr id="41" name="Conector recto de flecha 40"/>
        <xdr:cNvCxnSpPr/>
      </xdr:nvCxnSpPr>
      <xdr:spPr>
        <a:xfrm>
          <a:off x="12752294" y="6297706"/>
          <a:ext cx="2577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4011</xdr:colOff>
      <xdr:row>46</xdr:row>
      <xdr:rowOff>4011</xdr:rowOff>
    </xdr:from>
    <xdr:to>
      <xdr:col>9</xdr:col>
      <xdr:colOff>296436</xdr:colOff>
      <xdr:row>47</xdr:row>
      <xdr:rowOff>1262</xdr:rowOff>
    </xdr:to>
    <xdr:sp macro="" textlink="">
      <xdr:nvSpPr>
        <xdr:cNvPr id="2" name="Rectángulo 41">
          <a:extLst>
            <a:ext uri="{FF2B5EF4-FFF2-40B4-BE49-F238E27FC236}">
              <a16:creationId xmlns:a16="http://schemas.microsoft.com/office/drawing/2014/main" id="{8C79EF39-D46C-4843-9ED0-FF7D7E15D9DC}"/>
            </a:ext>
          </a:extLst>
        </xdr:cNvPr>
        <xdr:cNvSpPr/>
      </xdr:nvSpPr>
      <xdr:spPr>
        <a:xfrm>
          <a:off x="11214936" y="8528886"/>
          <a:ext cx="1425900" cy="416351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2" displayName="Tabla2" ref="B3:K57" totalsRowShown="0" headerRowDxfId="11" dataDxfId="10">
  <autoFilter ref="B3:K57"/>
  <sortState ref="B4:J57">
    <sortCondition ref="C3:C57"/>
  </sortState>
  <tableColumns count="10">
    <tableColumn id="1" name="ASIGNATURA" dataDxfId="9"/>
    <tableColumn id="7" name="NIVEL" dataDxfId="8"/>
    <tableColumn id="10" name="UNIDAD DE ORGANIZACIÓN CURRICULAR" dataDxfId="7"/>
    <tableColumn id="8" name="PREREQUISITOS" dataDxfId="6"/>
    <tableColumn id="2" name="C" dataDxfId="5"/>
    <tableColumn id="3" name="HAD" dataDxfId="4"/>
    <tableColumn id="4" name="HAA" dataDxfId="3"/>
    <tableColumn id="5" name="HAP" dataDxfId="2"/>
    <tableColumn id="6" name="TOT" dataDxfId="1"/>
    <tableColumn id="9" name="COMPETENCI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9"/>
  <sheetViews>
    <sheetView showGridLines="0" tabSelected="1" zoomScale="80" zoomScaleNormal="80" zoomScaleSheetLayoutView="130" zoomScalePageLayoutView="120" workbookViewId="0">
      <selection sqref="A1:BF68"/>
    </sheetView>
  </sheetViews>
  <sheetFormatPr baseColWidth="10" defaultColWidth="15.140625" defaultRowHeight="15" customHeight="1" x14ac:dyDescent="0.25"/>
  <cols>
    <col min="1" max="1" width="19.140625" style="2" customWidth="1"/>
    <col min="2" max="2" width="1.5703125" style="2" customWidth="1"/>
    <col min="3" max="3" width="4.28515625" style="2" customWidth="1"/>
    <col min="4" max="6" width="5" style="2" customWidth="1"/>
    <col min="7" max="7" width="4.28515625" style="2" customWidth="1"/>
    <col min="8" max="9" width="1.5703125" style="2" customWidth="1"/>
    <col min="10" max="10" width="4.28515625" style="2" customWidth="1"/>
    <col min="11" max="11" width="5" style="2" customWidth="1"/>
    <col min="12" max="12" width="5.5703125" style="2" customWidth="1"/>
    <col min="13" max="13" width="4.7109375" style="2" customWidth="1"/>
    <col min="14" max="14" width="4.28515625" style="2" customWidth="1"/>
    <col min="15" max="16" width="1.5703125" style="2" customWidth="1"/>
    <col min="17" max="17" width="4.28515625" style="2" customWidth="1"/>
    <col min="18" max="18" width="4.85546875" style="2" customWidth="1"/>
    <col min="19" max="19" width="5" style="2" customWidth="1"/>
    <col min="20" max="20" width="5.140625" style="2" customWidth="1"/>
    <col min="21" max="21" width="4.28515625" style="2" customWidth="1"/>
    <col min="22" max="23" width="1.5703125" style="2" customWidth="1"/>
    <col min="24" max="24" width="4.28515625" style="2" customWidth="1"/>
    <col min="25" max="25" width="5.140625" style="2" customWidth="1"/>
    <col min="26" max="26" width="4.7109375" style="2" customWidth="1"/>
    <col min="27" max="27" width="5" style="2" customWidth="1"/>
    <col min="28" max="28" width="4.28515625" style="2" customWidth="1"/>
    <col min="29" max="30" width="1.5703125" style="2" customWidth="1"/>
    <col min="31" max="31" width="4.28515625" style="2" customWidth="1"/>
    <col min="32" max="32" width="5.7109375" style="2" customWidth="1"/>
    <col min="33" max="33" width="5.140625" style="2" customWidth="1"/>
    <col min="34" max="34" width="4.85546875" style="2" customWidth="1"/>
    <col min="35" max="35" width="4.28515625" style="2" customWidth="1"/>
    <col min="36" max="37" width="1.5703125" style="2" customWidth="1"/>
    <col min="38" max="38" width="4.28515625" style="2" customWidth="1"/>
    <col min="39" max="39" width="5.42578125" style="2" customWidth="1"/>
    <col min="40" max="40" width="4.7109375" style="2" customWidth="1"/>
    <col min="41" max="41" width="5" style="2" customWidth="1"/>
    <col min="42" max="42" width="4.28515625" style="2" customWidth="1"/>
    <col min="43" max="44" width="1.5703125" style="2" customWidth="1"/>
    <col min="45" max="45" width="4.28515625" style="2" customWidth="1"/>
    <col min="46" max="46" width="4.85546875" style="2" customWidth="1"/>
    <col min="47" max="47" width="5.140625" style="2" customWidth="1"/>
    <col min="48" max="48" width="4.85546875" style="2" customWidth="1"/>
    <col min="49" max="49" width="4.28515625" style="2" customWidth="1"/>
    <col min="50" max="51" width="1.5703125" style="2" customWidth="1"/>
    <col min="52" max="52" width="4.28515625" style="2" customWidth="1"/>
    <col min="53" max="53" width="5.7109375" style="2" customWidth="1"/>
    <col min="54" max="54" width="5.140625" style="2" customWidth="1"/>
    <col min="55" max="55" width="4.7109375" style="2" customWidth="1"/>
    <col min="56" max="56" width="4.28515625" style="2" customWidth="1"/>
    <col min="57" max="57" width="1.5703125" style="2" customWidth="1"/>
    <col min="58" max="58" width="9" style="2" customWidth="1"/>
    <col min="59" max="16384" width="15.140625" style="2"/>
  </cols>
  <sheetData>
    <row r="1" spans="1:57" ht="64.5" customHeight="1" thickBot="1" x14ac:dyDescent="0.3">
      <c r="A1" s="1"/>
      <c r="B1" s="1"/>
      <c r="C1" s="1"/>
      <c r="D1" s="1"/>
      <c r="E1" s="1"/>
      <c r="F1" s="152" t="s">
        <v>0</v>
      </c>
      <c r="G1" s="152"/>
      <c r="H1" s="152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</row>
    <row r="2" spans="1:57" ht="41.25" customHeight="1" thickBot="1" x14ac:dyDescent="0.3">
      <c r="A2" s="3" t="s">
        <v>1</v>
      </c>
      <c r="B2" s="4"/>
      <c r="C2" s="154" t="s">
        <v>2</v>
      </c>
      <c r="D2" s="154"/>
      <c r="E2" s="154"/>
      <c r="F2" s="154"/>
      <c r="G2" s="154"/>
      <c r="H2" s="5"/>
      <c r="I2" s="6"/>
      <c r="J2" s="155" t="s">
        <v>3</v>
      </c>
      <c r="K2" s="155"/>
      <c r="L2" s="155"/>
      <c r="M2" s="155"/>
      <c r="N2" s="155"/>
      <c r="O2" s="7"/>
      <c r="P2" s="8"/>
      <c r="Q2" s="156" t="s">
        <v>4</v>
      </c>
      <c r="R2" s="156"/>
      <c r="S2" s="156"/>
      <c r="T2" s="156"/>
      <c r="U2" s="156"/>
      <c r="V2" s="7"/>
      <c r="W2" s="9"/>
      <c r="X2" s="157" t="s">
        <v>5</v>
      </c>
      <c r="Y2" s="155"/>
      <c r="Z2" s="155"/>
      <c r="AA2" s="155"/>
      <c r="AB2" s="155"/>
      <c r="AC2" s="7"/>
      <c r="AD2" s="8"/>
      <c r="AE2" s="156" t="s">
        <v>6</v>
      </c>
      <c r="AF2" s="156"/>
      <c r="AG2" s="156"/>
      <c r="AH2" s="156"/>
      <c r="AI2" s="158"/>
      <c r="AJ2" s="7"/>
      <c r="AK2" s="8"/>
      <c r="AL2" s="156" t="s">
        <v>7</v>
      </c>
      <c r="AM2" s="156"/>
      <c r="AN2" s="156"/>
      <c r="AO2" s="156"/>
      <c r="AP2" s="156"/>
      <c r="AQ2" s="7"/>
      <c r="AR2" s="8"/>
      <c r="AS2" s="156" t="s">
        <v>8</v>
      </c>
      <c r="AT2" s="156"/>
      <c r="AU2" s="156"/>
      <c r="AV2" s="156"/>
      <c r="AW2" s="158"/>
      <c r="AX2" s="7"/>
      <c r="AY2" s="8"/>
      <c r="AZ2" s="156" t="s">
        <v>9</v>
      </c>
      <c r="BA2" s="156"/>
      <c r="BB2" s="156"/>
      <c r="BC2" s="156"/>
      <c r="BD2" s="158"/>
      <c r="BE2" s="7"/>
    </row>
    <row r="3" spans="1:57" ht="5.0999999999999996" customHeight="1" x14ac:dyDescent="0.25">
      <c r="A3" s="145" t="s">
        <v>10</v>
      </c>
      <c r="B3" s="10"/>
      <c r="C3" s="11"/>
      <c r="D3" s="11"/>
      <c r="E3" s="11"/>
      <c r="F3" s="11"/>
      <c r="G3" s="11"/>
      <c r="H3" s="12"/>
      <c r="I3" s="11"/>
      <c r="J3" s="13"/>
      <c r="K3" s="13"/>
      <c r="L3" s="14"/>
      <c r="M3" s="14"/>
      <c r="N3" s="14"/>
      <c r="O3" s="15"/>
      <c r="P3" s="16"/>
      <c r="Q3" s="13"/>
      <c r="R3" s="13"/>
      <c r="S3" s="14"/>
      <c r="T3" s="14"/>
      <c r="U3" s="14"/>
      <c r="V3" s="17"/>
      <c r="W3" s="16"/>
      <c r="X3" s="13"/>
      <c r="Y3" s="13"/>
      <c r="Z3" s="14"/>
      <c r="AA3" s="14"/>
      <c r="AB3" s="14"/>
      <c r="AC3" s="17"/>
      <c r="AD3" s="16"/>
      <c r="AE3" s="13"/>
      <c r="AF3" s="13"/>
      <c r="AG3" s="14"/>
      <c r="AH3" s="14"/>
      <c r="AI3" s="14"/>
      <c r="AJ3" s="15"/>
      <c r="AK3" s="16"/>
      <c r="AL3" s="13"/>
      <c r="AM3" s="13"/>
      <c r="AN3" s="14"/>
      <c r="AO3" s="14"/>
      <c r="AP3" s="14"/>
      <c r="AQ3" s="17"/>
      <c r="AR3" s="16"/>
      <c r="AS3" s="13"/>
      <c r="AT3" s="13"/>
      <c r="AU3" s="14"/>
      <c r="AV3" s="14"/>
      <c r="AW3" s="14"/>
      <c r="AX3" s="17"/>
      <c r="AY3" s="16"/>
      <c r="AZ3" s="13"/>
      <c r="BA3" s="13"/>
      <c r="BB3" s="14"/>
      <c r="BC3" s="14"/>
      <c r="BD3" s="14"/>
      <c r="BE3" s="12"/>
    </row>
    <row r="4" spans="1:57" ht="33.6" customHeight="1" x14ac:dyDescent="0.25">
      <c r="A4" s="146"/>
      <c r="B4" s="18"/>
      <c r="C4" s="147" t="s">
        <v>11</v>
      </c>
      <c r="D4" s="147"/>
      <c r="E4" s="147"/>
      <c r="F4" s="147"/>
      <c r="G4" s="147"/>
      <c r="H4" s="57"/>
      <c r="I4" s="21"/>
      <c r="J4" s="147" t="s">
        <v>12</v>
      </c>
      <c r="K4" s="147"/>
      <c r="L4" s="147"/>
      <c r="M4" s="147"/>
      <c r="N4" s="147"/>
      <c r="O4" s="20"/>
      <c r="P4" s="22"/>
      <c r="Q4" s="147" t="s">
        <v>13</v>
      </c>
      <c r="R4" s="147"/>
      <c r="S4" s="147"/>
      <c r="T4" s="147"/>
      <c r="U4" s="147"/>
      <c r="V4" s="58"/>
      <c r="W4" s="22"/>
      <c r="X4" s="147" t="s">
        <v>14</v>
      </c>
      <c r="Y4" s="147"/>
      <c r="Z4" s="147"/>
      <c r="AA4" s="147"/>
      <c r="AB4" s="147"/>
      <c r="AC4" s="58"/>
      <c r="AD4" s="22"/>
      <c r="AE4" s="147" t="s">
        <v>15</v>
      </c>
      <c r="AF4" s="147"/>
      <c r="AG4" s="147"/>
      <c r="AH4" s="147"/>
      <c r="AI4" s="147"/>
      <c r="AJ4" s="20"/>
      <c r="AK4" s="22"/>
      <c r="AL4" s="147" t="s">
        <v>16</v>
      </c>
      <c r="AM4" s="147"/>
      <c r="AN4" s="147"/>
      <c r="AO4" s="147"/>
      <c r="AP4" s="147"/>
      <c r="AQ4" s="58"/>
      <c r="AR4" s="22"/>
      <c r="AS4" s="147" t="s">
        <v>17</v>
      </c>
      <c r="AT4" s="147"/>
      <c r="AU4" s="147"/>
      <c r="AV4" s="147"/>
      <c r="AW4" s="147"/>
      <c r="AX4" s="58"/>
      <c r="AY4" s="22"/>
      <c r="AZ4" s="21"/>
      <c r="BA4" s="21"/>
      <c r="BB4" s="21"/>
      <c r="BC4" s="21"/>
      <c r="BD4" s="21"/>
      <c r="BE4" s="19"/>
    </row>
    <row r="5" spans="1:57" ht="15.75" customHeight="1" x14ac:dyDescent="0.25">
      <c r="A5" s="146"/>
      <c r="B5" s="18"/>
      <c r="C5" s="48">
        <v>2</v>
      </c>
      <c r="D5" s="48">
        <f>C5*18</f>
        <v>36</v>
      </c>
      <c r="E5" s="48">
        <f>+G5-D5-F5</f>
        <v>24</v>
      </c>
      <c r="F5" s="48">
        <v>36</v>
      </c>
      <c r="G5" s="48">
        <f>C5*48</f>
        <v>96</v>
      </c>
      <c r="H5" s="57"/>
      <c r="I5" s="21"/>
      <c r="J5" s="48">
        <v>2</v>
      </c>
      <c r="K5" s="48">
        <f>J5*18</f>
        <v>36</v>
      </c>
      <c r="L5" s="48">
        <f>+N5-K5-M5</f>
        <v>36</v>
      </c>
      <c r="M5" s="48">
        <v>24</v>
      </c>
      <c r="N5" s="48">
        <f>J5*48</f>
        <v>96</v>
      </c>
      <c r="O5" s="20"/>
      <c r="P5" s="22"/>
      <c r="Q5" s="48">
        <v>2</v>
      </c>
      <c r="R5" s="48">
        <f>Q5*18</f>
        <v>36</v>
      </c>
      <c r="S5" s="48">
        <f>+U5-R5-T5</f>
        <v>36</v>
      </c>
      <c r="T5" s="48">
        <v>24</v>
      </c>
      <c r="U5" s="48">
        <f>Q5*48</f>
        <v>96</v>
      </c>
      <c r="V5" s="58"/>
      <c r="W5" s="22"/>
      <c r="X5" s="48">
        <v>2</v>
      </c>
      <c r="Y5" s="48">
        <f>X5*18</f>
        <v>36</v>
      </c>
      <c r="Z5" s="48">
        <f>+AB5-Y5-AA5</f>
        <v>36</v>
      </c>
      <c r="AA5" s="48">
        <v>24</v>
      </c>
      <c r="AB5" s="48">
        <f>X5*48</f>
        <v>96</v>
      </c>
      <c r="AC5" s="58"/>
      <c r="AD5" s="22"/>
      <c r="AE5" s="48">
        <v>2</v>
      </c>
      <c r="AF5" s="48">
        <f>AE5*18</f>
        <v>36</v>
      </c>
      <c r="AG5" s="48">
        <f>+AI5-AF5-AH5</f>
        <v>36</v>
      </c>
      <c r="AH5" s="48">
        <v>24</v>
      </c>
      <c r="AI5" s="48">
        <f>AE5*48</f>
        <v>96</v>
      </c>
      <c r="AJ5" s="20"/>
      <c r="AK5" s="22"/>
      <c r="AL5" s="48">
        <v>2</v>
      </c>
      <c r="AM5" s="48">
        <f>AL5*18</f>
        <v>36</v>
      </c>
      <c r="AN5" s="48">
        <f>+AP5-AM5-AO5</f>
        <v>36</v>
      </c>
      <c r="AO5" s="48">
        <v>24</v>
      </c>
      <c r="AP5" s="48">
        <f>AL5*48</f>
        <v>96</v>
      </c>
      <c r="AQ5" s="58"/>
      <c r="AR5" s="22"/>
      <c r="AS5" s="48">
        <v>2</v>
      </c>
      <c r="AT5" s="48">
        <f>AS5*18</f>
        <v>36</v>
      </c>
      <c r="AU5" s="48">
        <f>+AW5-AT5-AV5</f>
        <v>36</v>
      </c>
      <c r="AV5" s="48">
        <v>24</v>
      </c>
      <c r="AW5" s="48">
        <f>AS5*48</f>
        <v>96</v>
      </c>
      <c r="AX5" s="58"/>
      <c r="AY5" s="22"/>
      <c r="AZ5" s="21"/>
      <c r="BA5" s="21"/>
      <c r="BB5" s="21"/>
      <c r="BC5" s="21"/>
      <c r="BD5" s="21"/>
      <c r="BE5" s="19"/>
    </row>
    <row r="6" spans="1:57" ht="15.75" customHeight="1" x14ac:dyDescent="0.25">
      <c r="A6" s="146"/>
      <c r="B6" s="18"/>
      <c r="C6" s="48" t="s">
        <v>18</v>
      </c>
      <c r="D6" s="48" t="s">
        <v>19</v>
      </c>
      <c r="E6" s="48" t="s">
        <v>20</v>
      </c>
      <c r="F6" s="48" t="s">
        <v>21</v>
      </c>
      <c r="G6" s="48" t="s">
        <v>22</v>
      </c>
      <c r="H6" s="57"/>
      <c r="I6" s="21"/>
      <c r="J6" s="48" t="s">
        <v>18</v>
      </c>
      <c r="K6" s="48" t="s">
        <v>19</v>
      </c>
      <c r="L6" s="48" t="s">
        <v>20</v>
      </c>
      <c r="M6" s="48" t="s">
        <v>21</v>
      </c>
      <c r="N6" s="48" t="s">
        <v>22</v>
      </c>
      <c r="O6" s="20"/>
      <c r="P6" s="22"/>
      <c r="Q6" s="48" t="s">
        <v>18</v>
      </c>
      <c r="R6" s="48" t="s">
        <v>19</v>
      </c>
      <c r="S6" s="48" t="s">
        <v>20</v>
      </c>
      <c r="T6" s="48" t="s">
        <v>21</v>
      </c>
      <c r="U6" s="48" t="s">
        <v>22</v>
      </c>
      <c r="V6" s="58"/>
      <c r="W6" s="22"/>
      <c r="X6" s="48" t="s">
        <v>18</v>
      </c>
      <c r="Y6" s="48" t="s">
        <v>19</v>
      </c>
      <c r="Z6" s="48" t="s">
        <v>20</v>
      </c>
      <c r="AA6" s="48" t="s">
        <v>21</v>
      </c>
      <c r="AB6" s="48" t="s">
        <v>22</v>
      </c>
      <c r="AC6" s="58"/>
      <c r="AD6" s="22"/>
      <c r="AE6" s="48" t="s">
        <v>18</v>
      </c>
      <c r="AF6" s="48" t="s">
        <v>19</v>
      </c>
      <c r="AG6" s="48" t="s">
        <v>20</v>
      </c>
      <c r="AH6" s="48" t="s">
        <v>21</v>
      </c>
      <c r="AI6" s="48" t="s">
        <v>22</v>
      </c>
      <c r="AJ6" s="20"/>
      <c r="AK6" s="22"/>
      <c r="AL6" s="48" t="s">
        <v>18</v>
      </c>
      <c r="AM6" s="48" t="s">
        <v>19</v>
      </c>
      <c r="AN6" s="48" t="s">
        <v>20</v>
      </c>
      <c r="AO6" s="48" t="s">
        <v>21</v>
      </c>
      <c r="AP6" s="48" t="s">
        <v>22</v>
      </c>
      <c r="AQ6" s="58"/>
      <c r="AR6" s="22"/>
      <c r="AS6" s="48" t="s">
        <v>18</v>
      </c>
      <c r="AT6" s="48" t="s">
        <v>19</v>
      </c>
      <c r="AU6" s="48" t="s">
        <v>20</v>
      </c>
      <c r="AV6" s="48" t="s">
        <v>21</v>
      </c>
      <c r="AW6" s="48" t="s">
        <v>22</v>
      </c>
      <c r="AX6" s="58"/>
      <c r="AY6" s="22"/>
      <c r="AZ6" s="21"/>
      <c r="BA6" s="21"/>
      <c r="BB6" s="21"/>
      <c r="BC6" s="21"/>
      <c r="BD6" s="21"/>
      <c r="BE6" s="19"/>
    </row>
    <row r="7" spans="1:57" ht="5.0999999999999996" customHeight="1" x14ac:dyDescent="0.25">
      <c r="A7" s="146"/>
      <c r="B7" s="18"/>
      <c r="C7" s="20"/>
      <c r="D7" s="20"/>
      <c r="E7" s="20"/>
      <c r="F7" s="20"/>
      <c r="G7" s="20"/>
      <c r="H7" s="57"/>
      <c r="I7" s="21"/>
      <c r="J7" s="20"/>
      <c r="K7" s="20"/>
      <c r="L7" s="20"/>
      <c r="M7" s="20"/>
      <c r="N7" s="20"/>
      <c r="O7" s="20"/>
      <c r="P7" s="22"/>
      <c r="Q7" s="20"/>
      <c r="R7" s="20"/>
      <c r="S7" s="20"/>
      <c r="T7" s="20"/>
      <c r="U7" s="20"/>
      <c r="V7" s="58"/>
      <c r="W7" s="22"/>
      <c r="X7" s="20"/>
      <c r="Y7" s="20"/>
      <c r="Z7" s="20"/>
      <c r="AA7" s="20"/>
      <c r="AB7" s="20"/>
      <c r="AC7" s="58"/>
      <c r="AD7" s="22"/>
      <c r="AE7" s="20"/>
      <c r="AF7" s="20"/>
      <c r="AG7" s="20"/>
      <c r="AH7" s="20"/>
      <c r="AI7" s="20"/>
      <c r="AJ7" s="20"/>
      <c r="AK7" s="22"/>
      <c r="AL7" s="20"/>
      <c r="AM7" s="20"/>
      <c r="AN7" s="20"/>
      <c r="AO7" s="20"/>
      <c r="AP7" s="20"/>
      <c r="AQ7" s="58"/>
      <c r="AR7" s="22"/>
      <c r="AS7" s="21"/>
      <c r="AT7" s="21"/>
      <c r="AU7" s="21"/>
      <c r="AV7" s="21"/>
      <c r="AW7" s="21"/>
      <c r="AX7" s="58"/>
      <c r="AY7" s="22"/>
      <c r="AZ7" s="20"/>
      <c r="BA7" s="20"/>
      <c r="BB7" s="20"/>
      <c r="BC7" s="20"/>
      <c r="BD7" s="20"/>
      <c r="BE7" s="19"/>
    </row>
    <row r="8" spans="1:57" ht="33.6" customHeight="1" x14ac:dyDescent="0.25">
      <c r="A8" s="146"/>
      <c r="B8" s="18"/>
      <c r="C8" s="147" t="s">
        <v>23</v>
      </c>
      <c r="D8" s="147"/>
      <c r="E8" s="147"/>
      <c r="F8" s="147"/>
      <c r="G8" s="147"/>
      <c r="H8" s="57"/>
      <c r="I8" s="21"/>
      <c r="J8" s="21"/>
      <c r="K8" s="21"/>
      <c r="L8" s="21"/>
      <c r="M8" s="21"/>
      <c r="N8" s="21"/>
      <c r="O8" s="20"/>
      <c r="P8" s="22"/>
      <c r="Q8" s="21"/>
      <c r="R8" s="21"/>
      <c r="S8" s="21"/>
      <c r="T8" s="21"/>
      <c r="U8" s="21"/>
      <c r="V8" s="58"/>
      <c r="W8" s="22"/>
      <c r="X8" s="21"/>
      <c r="Y8" s="21"/>
      <c r="Z8" s="21"/>
      <c r="AA8" s="21"/>
      <c r="AB8" s="21"/>
      <c r="AC8" s="58"/>
      <c r="AD8" s="22"/>
      <c r="AE8" s="21"/>
      <c r="AF8" s="21"/>
      <c r="AG8" s="21"/>
      <c r="AH8" s="21"/>
      <c r="AI8" s="21"/>
      <c r="AJ8" s="20"/>
      <c r="AK8" s="22"/>
      <c r="AL8" s="21"/>
      <c r="AM8" s="21"/>
      <c r="AN8" s="21"/>
      <c r="AO8" s="21"/>
      <c r="AP8" s="21"/>
      <c r="AQ8" s="58"/>
      <c r="AR8" s="22"/>
      <c r="AS8" s="21"/>
      <c r="AT8" s="21"/>
      <c r="AU8" s="21"/>
      <c r="AV8" s="21"/>
      <c r="AW8" s="21"/>
      <c r="AX8" s="58"/>
      <c r="AY8" s="22"/>
      <c r="AZ8" s="21"/>
      <c r="BA8" s="21"/>
      <c r="BB8" s="21"/>
      <c r="BC8" s="21"/>
      <c r="BD8" s="21"/>
      <c r="BE8" s="19"/>
    </row>
    <row r="9" spans="1:57" ht="15.75" customHeight="1" x14ac:dyDescent="0.25">
      <c r="A9" s="146"/>
      <c r="B9" s="18"/>
      <c r="C9" s="48">
        <v>2</v>
      </c>
      <c r="D9" s="48">
        <f>C9*18</f>
        <v>36</v>
      </c>
      <c r="E9" s="48">
        <f>+G9-D9-F9</f>
        <v>36</v>
      </c>
      <c r="F9" s="48">
        <v>24</v>
      </c>
      <c r="G9" s="48">
        <f>C9*48</f>
        <v>96</v>
      </c>
      <c r="H9" s="57"/>
      <c r="I9" s="21"/>
      <c r="J9" s="21"/>
      <c r="K9" s="21"/>
      <c r="L9" s="21"/>
      <c r="M9" s="21"/>
      <c r="N9" s="21"/>
      <c r="O9" s="20"/>
      <c r="P9" s="22"/>
      <c r="Q9" s="21"/>
      <c r="R9" s="21"/>
      <c r="S9" s="21"/>
      <c r="T9" s="21"/>
      <c r="U9" s="21"/>
      <c r="V9" s="58"/>
      <c r="W9" s="22"/>
      <c r="X9" s="21"/>
      <c r="Y9" s="21"/>
      <c r="Z9" s="21"/>
      <c r="AA9" s="21"/>
      <c r="AB9" s="21"/>
      <c r="AC9" s="58"/>
      <c r="AD9" s="22"/>
      <c r="AE9" s="21"/>
      <c r="AF9" s="21"/>
      <c r="AG9" s="21"/>
      <c r="AH9" s="21"/>
      <c r="AI9" s="21"/>
      <c r="AJ9" s="20"/>
      <c r="AK9" s="22"/>
      <c r="AL9" s="21"/>
      <c r="AM9" s="21"/>
      <c r="AN9" s="21"/>
      <c r="AO9" s="21"/>
      <c r="AP9" s="21"/>
      <c r="AQ9" s="58"/>
      <c r="AR9" s="22"/>
      <c r="AS9" s="21"/>
      <c r="AT9" s="21"/>
      <c r="AU9" s="21"/>
      <c r="AV9" s="21"/>
      <c r="AW9" s="21"/>
      <c r="AX9" s="58"/>
      <c r="AY9" s="22"/>
      <c r="AZ9" s="21"/>
      <c r="BA9" s="21"/>
      <c r="BB9" s="21"/>
      <c r="BC9" s="21"/>
      <c r="BD9" s="21"/>
      <c r="BE9" s="19"/>
    </row>
    <row r="10" spans="1:57" ht="15.75" customHeight="1" x14ac:dyDescent="0.25">
      <c r="A10" s="146"/>
      <c r="B10" s="18"/>
      <c r="C10" s="48" t="s">
        <v>18</v>
      </c>
      <c r="D10" s="48" t="s">
        <v>19</v>
      </c>
      <c r="E10" s="48" t="s">
        <v>20</v>
      </c>
      <c r="F10" s="48" t="s">
        <v>21</v>
      </c>
      <c r="G10" s="48" t="s">
        <v>22</v>
      </c>
      <c r="H10" s="57"/>
      <c r="I10" s="21"/>
      <c r="J10" s="21"/>
      <c r="K10" s="21"/>
      <c r="L10" s="21"/>
      <c r="M10" s="21"/>
      <c r="N10" s="21"/>
      <c r="O10" s="20"/>
      <c r="P10" s="22"/>
      <c r="Q10" s="21"/>
      <c r="R10" s="21"/>
      <c r="S10" s="21"/>
      <c r="T10" s="21"/>
      <c r="U10" s="21"/>
      <c r="V10" s="58"/>
      <c r="W10" s="22"/>
      <c r="X10" s="21"/>
      <c r="Y10" s="21"/>
      <c r="Z10" s="21"/>
      <c r="AA10" s="21"/>
      <c r="AB10" s="21"/>
      <c r="AC10" s="58"/>
      <c r="AD10" s="22"/>
      <c r="AE10" s="21"/>
      <c r="AF10" s="21"/>
      <c r="AG10" s="21"/>
      <c r="AH10" s="21"/>
      <c r="AI10" s="21"/>
      <c r="AJ10" s="20"/>
      <c r="AK10" s="22"/>
      <c r="AL10" s="21"/>
      <c r="AM10" s="21"/>
      <c r="AN10" s="21"/>
      <c r="AO10" s="21"/>
      <c r="AP10" s="21"/>
      <c r="AQ10" s="58"/>
      <c r="AR10" s="22"/>
      <c r="AS10" s="21"/>
      <c r="AT10" s="21"/>
      <c r="AU10" s="21"/>
      <c r="AV10" s="21"/>
      <c r="AW10" s="21"/>
      <c r="AX10" s="58"/>
      <c r="AY10" s="22"/>
      <c r="AZ10" s="21"/>
      <c r="BA10" s="21"/>
      <c r="BB10" s="21"/>
      <c r="BC10" s="21"/>
      <c r="BD10" s="21"/>
      <c r="BE10" s="19"/>
    </row>
    <row r="11" spans="1:57" ht="5.0999999999999996" customHeight="1" thickBot="1" x14ac:dyDescent="0.3">
      <c r="A11" s="146"/>
      <c r="B11" s="23"/>
      <c r="C11" s="60"/>
      <c r="D11" s="60"/>
      <c r="E11" s="73"/>
      <c r="F11" s="73"/>
      <c r="G11" s="73"/>
      <c r="H11" s="59"/>
      <c r="I11" s="60"/>
      <c r="J11" s="60"/>
      <c r="K11" s="60"/>
      <c r="L11" s="73"/>
      <c r="M11" s="73"/>
      <c r="N11" s="73"/>
      <c r="O11" s="60"/>
      <c r="P11" s="61"/>
      <c r="Q11" s="60"/>
      <c r="R11" s="60"/>
      <c r="S11" s="73"/>
      <c r="T11" s="73"/>
      <c r="U11" s="73"/>
      <c r="V11" s="62"/>
      <c r="W11" s="61"/>
      <c r="X11" s="60"/>
      <c r="Y11" s="60"/>
      <c r="Z11" s="73"/>
      <c r="AA11" s="73"/>
      <c r="AB11" s="73"/>
      <c r="AC11" s="62"/>
      <c r="AD11" s="61"/>
      <c r="AE11" s="60"/>
      <c r="AF11" s="60"/>
      <c r="AG11" s="73"/>
      <c r="AH11" s="73"/>
      <c r="AI11" s="73"/>
      <c r="AJ11" s="60"/>
      <c r="AK11" s="61"/>
      <c r="AL11" s="60"/>
      <c r="AM11" s="60"/>
      <c r="AN11" s="73"/>
      <c r="AO11" s="73"/>
      <c r="AP11" s="73"/>
      <c r="AQ11" s="62"/>
      <c r="AR11" s="61"/>
      <c r="AS11" s="60"/>
      <c r="AT11" s="60"/>
      <c r="AU11" s="73"/>
      <c r="AV11" s="73"/>
      <c r="AW11" s="73"/>
      <c r="AX11" s="62"/>
      <c r="AY11" s="61"/>
      <c r="AZ11" s="60"/>
      <c r="BA11" s="60"/>
      <c r="BB11" s="73"/>
      <c r="BC11" s="73"/>
      <c r="BD11" s="73"/>
      <c r="BE11" s="24"/>
    </row>
    <row r="12" spans="1:57" ht="5.0999999999999996" customHeight="1" x14ac:dyDescent="0.25">
      <c r="A12" s="148" t="s">
        <v>24</v>
      </c>
      <c r="B12" s="25"/>
      <c r="C12" s="63"/>
      <c r="D12" s="63"/>
      <c r="E12" s="63"/>
      <c r="F12" s="63"/>
      <c r="G12" s="63"/>
      <c r="H12" s="74"/>
      <c r="I12" s="21"/>
      <c r="J12" s="21"/>
      <c r="K12" s="21"/>
      <c r="L12" s="21"/>
      <c r="M12" s="21"/>
      <c r="N12" s="21"/>
      <c r="O12" s="75"/>
      <c r="P12" s="63"/>
      <c r="Q12" s="21"/>
      <c r="R12" s="21"/>
      <c r="S12" s="21"/>
      <c r="T12" s="21"/>
      <c r="U12" s="21"/>
      <c r="V12" s="63"/>
      <c r="W12" s="76"/>
      <c r="X12" s="21"/>
      <c r="Y12" s="21"/>
      <c r="Z12" s="21"/>
      <c r="AA12" s="21"/>
      <c r="AB12" s="21"/>
      <c r="AC12" s="75"/>
      <c r="AD12" s="63"/>
      <c r="AE12" s="21"/>
      <c r="AF12" s="21"/>
      <c r="AG12" s="21"/>
      <c r="AH12" s="21"/>
      <c r="AI12" s="21"/>
      <c r="AJ12" s="77"/>
      <c r="AK12" s="78"/>
      <c r="AL12" s="21"/>
      <c r="AM12" s="21"/>
      <c r="AN12" s="21"/>
      <c r="AO12" s="21"/>
      <c r="AP12" s="21"/>
      <c r="AQ12" s="77"/>
      <c r="AR12" s="63"/>
      <c r="AS12" s="21"/>
      <c r="AT12" s="21"/>
      <c r="AU12" s="21"/>
      <c r="AV12" s="21"/>
      <c r="AW12" s="21"/>
      <c r="AX12" s="75"/>
      <c r="AY12" s="63"/>
      <c r="AZ12" s="21"/>
      <c r="BA12" s="21"/>
      <c r="BB12" s="21"/>
      <c r="BC12" s="21"/>
      <c r="BD12" s="21"/>
      <c r="BE12" s="27"/>
    </row>
    <row r="13" spans="1:57" ht="33.6" customHeight="1" x14ac:dyDescent="0.25">
      <c r="A13" s="149"/>
      <c r="B13" s="25"/>
      <c r="C13" s="118" t="s">
        <v>25</v>
      </c>
      <c r="D13" s="118"/>
      <c r="E13" s="118"/>
      <c r="F13" s="118"/>
      <c r="G13" s="118"/>
      <c r="H13" s="57"/>
      <c r="I13" s="20"/>
      <c r="J13" s="118" t="s">
        <v>26</v>
      </c>
      <c r="K13" s="118"/>
      <c r="L13" s="118"/>
      <c r="M13" s="118"/>
      <c r="N13" s="118"/>
      <c r="O13" s="64"/>
      <c r="P13" s="20"/>
      <c r="V13" s="20"/>
      <c r="W13" s="65"/>
      <c r="X13" s="21"/>
      <c r="Y13" s="21"/>
      <c r="Z13" s="21"/>
      <c r="AA13" s="21"/>
      <c r="AB13" s="21"/>
      <c r="AC13" s="75"/>
      <c r="AD13" s="63"/>
      <c r="AE13" s="21"/>
      <c r="AF13" s="21"/>
      <c r="AG13" s="21"/>
      <c r="AH13" s="21"/>
      <c r="AI13" s="21"/>
      <c r="AJ13" s="77"/>
      <c r="AK13" s="78"/>
      <c r="AL13" s="21"/>
      <c r="AM13" s="21"/>
      <c r="AN13" s="21"/>
      <c r="AO13" s="21"/>
      <c r="AP13" s="21"/>
      <c r="AQ13" s="77"/>
      <c r="AR13" s="63"/>
      <c r="AS13" s="21"/>
      <c r="AT13" s="21"/>
      <c r="AU13" s="21"/>
      <c r="AV13" s="21"/>
      <c r="AW13" s="21"/>
      <c r="AX13" s="75"/>
      <c r="AY13" s="63"/>
      <c r="AZ13" s="21"/>
      <c r="BA13" s="21"/>
      <c r="BB13" s="21"/>
      <c r="BC13" s="21"/>
      <c r="BD13" s="21"/>
      <c r="BE13" s="27"/>
    </row>
    <row r="14" spans="1:57" ht="15.75" customHeight="1" x14ac:dyDescent="0.25">
      <c r="A14" s="149"/>
      <c r="B14" s="25"/>
      <c r="C14" s="29">
        <v>3</v>
      </c>
      <c r="D14" s="29">
        <v>72</v>
      </c>
      <c r="E14" s="29">
        <f>+G14-D14-F14</f>
        <v>48</v>
      </c>
      <c r="F14" s="29">
        <v>24</v>
      </c>
      <c r="G14" s="29">
        <f>C14*48</f>
        <v>144</v>
      </c>
      <c r="H14" s="57"/>
      <c r="I14" s="20"/>
      <c r="J14" s="29">
        <v>3</v>
      </c>
      <c r="K14" s="29">
        <v>72</v>
      </c>
      <c r="L14" s="29">
        <f>+N14-K14-M14</f>
        <v>48</v>
      </c>
      <c r="M14" s="29">
        <v>24</v>
      </c>
      <c r="N14" s="29">
        <f>J14*48</f>
        <v>144</v>
      </c>
      <c r="O14" s="64"/>
      <c r="P14" s="20"/>
      <c r="V14" s="20"/>
      <c r="W14" s="65"/>
      <c r="X14" s="21"/>
      <c r="Y14" s="21"/>
      <c r="Z14" s="21"/>
      <c r="AA14" s="21"/>
      <c r="AB14" s="21"/>
      <c r="AC14" s="75"/>
      <c r="AD14" s="63"/>
      <c r="AE14" s="21"/>
      <c r="AF14" s="21"/>
      <c r="AG14" s="21"/>
      <c r="AH14" s="21"/>
      <c r="AI14" s="21"/>
      <c r="AJ14" s="77"/>
      <c r="AK14" s="78"/>
      <c r="AL14" s="21"/>
      <c r="AM14" s="21"/>
      <c r="AN14" s="21"/>
      <c r="AO14" s="21"/>
      <c r="AP14" s="21"/>
      <c r="AQ14" s="77"/>
      <c r="AR14" s="63"/>
      <c r="AS14" s="21"/>
      <c r="AT14" s="21"/>
      <c r="AU14" s="21"/>
      <c r="AV14" s="21"/>
      <c r="AW14" s="21"/>
      <c r="AX14" s="75"/>
      <c r="AY14" s="63"/>
      <c r="AZ14" s="21"/>
      <c r="BA14" s="21"/>
      <c r="BB14" s="21"/>
      <c r="BC14" s="21"/>
      <c r="BD14" s="21"/>
      <c r="BE14" s="27"/>
    </row>
    <row r="15" spans="1:57" ht="15.75" customHeight="1" x14ac:dyDescent="0.25">
      <c r="A15" s="149"/>
      <c r="B15" s="25"/>
      <c r="C15" s="29" t="s">
        <v>18</v>
      </c>
      <c r="D15" s="29" t="s">
        <v>19</v>
      </c>
      <c r="E15" s="29" t="s">
        <v>20</v>
      </c>
      <c r="F15" s="29" t="s">
        <v>21</v>
      </c>
      <c r="G15" s="29" t="s">
        <v>22</v>
      </c>
      <c r="H15" s="57"/>
      <c r="I15" s="20"/>
      <c r="J15" s="29" t="s">
        <v>18</v>
      </c>
      <c r="K15" s="29" t="s">
        <v>19</v>
      </c>
      <c r="L15" s="29" t="s">
        <v>20</v>
      </c>
      <c r="M15" s="29" t="s">
        <v>21</v>
      </c>
      <c r="N15" s="29" t="s">
        <v>22</v>
      </c>
      <c r="O15" s="64"/>
      <c r="P15" s="20"/>
      <c r="V15" s="20"/>
      <c r="W15" s="65"/>
      <c r="X15" s="21"/>
      <c r="Y15" s="21"/>
      <c r="Z15" s="21"/>
      <c r="AA15" s="21"/>
      <c r="AB15" s="21"/>
      <c r="AC15" s="75"/>
      <c r="AD15" s="63"/>
      <c r="AE15" s="21"/>
      <c r="AF15" s="21"/>
      <c r="AG15" s="21"/>
      <c r="AH15" s="21"/>
      <c r="AI15" s="21"/>
      <c r="AJ15" s="58"/>
      <c r="AK15" s="66"/>
      <c r="AL15" s="21"/>
      <c r="AM15" s="21"/>
      <c r="AN15" s="21"/>
      <c r="AO15" s="21"/>
      <c r="AP15" s="21"/>
      <c r="AQ15" s="58"/>
      <c r="AR15" s="20"/>
      <c r="AS15" s="21"/>
      <c r="AT15" s="21"/>
      <c r="AU15" s="21"/>
      <c r="AV15" s="21"/>
      <c r="AW15" s="21"/>
      <c r="AX15" s="64"/>
      <c r="AY15" s="20"/>
      <c r="AZ15" s="21"/>
      <c r="BA15" s="21"/>
      <c r="BB15" s="21"/>
      <c r="BC15" s="21"/>
      <c r="BD15" s="21"/>
      <c r="BE15" s="28"/>
    </row>
    <row r="16" spans="1:57" ht="5.0999999999999996" customHeight="1" x14ac:dyDescent="0.25">
      <c r="A16" s="149"/>
      <c r="B16" s="25"/>
      <c r="C16" s="25"/>
      <c r="D16" s="25"/>
      <c r="E16" s="25"/>
      <c r="F16" s="25"/>
      <c r="G16" s="25"/>
      <c r="H16" s="57"/>
      <c r="I16" s="20"/>
      <c r="J16" s="25"/>
      <c r="K16" s="25"/>
      <c r="L16" s="25"/>
      <c r="M16" s="25"/>
      <c r="N16" s="25"/>
      <c r="O16" s="64"/>
      <c r="P16" s="20"/>
      <c r="Q16" s="25"/>
      <c r="R16" s="25"/>
      <c r="S16" s="25"/>
      <c r="T16" s="25"/>
      <c r="U16" s="25"/>
      <c r="V16" s="20"/>
      <c r="W16" s="65"/>
      <c r="X16" s="25"/>
      <c r="Y16" s="25"/>
      <c r="Z16" s="25"/>
      <c r="AA16" s="25"/>
      <c r="AB16" s="25"/>
      <c r="AC16" s="75"/>
      <c r="AD16" s="63"/>
      <c r="AE16" s="21"/>
      <c r="AF16" s="21"/>
      <c r="AG16" s="21"/>
      <c r="AH16" s="21"/>
      <c r="AI16" s="21"/>
      <c r="AJ16" s="58"/>
      <c r="AK16" s="66"/>
      <c r="AL16" s="21"/>
      <c r="AM16" s="21"/>
      <c r="AN16" s="21"/>
      <c r="AO16" s="21"/>
      <c r="AP16" s="21"/>
      <c r="AQ16" s="58"/>
      <c r="AR16" s="20"/>
      <c r="AS16" s="21"/>
      <c r="AT16" s="21"/>
      <c r="AU16" s="21"/>
      <c r="AV16" s="21"/>
      <c r="AW16" s="21"/>
      <c r="AX16" s="64"/>
      <c r="AY16" s="20"/>
      <c r="AZ16" s="21"/>
      <c r="BA16" s="21"/>
      <c r="BB16" s="21"/>
      <c r="BC16" s="21"/>
      <c r="BD16" s="21"/>
      <c r="BE16" s="28"/>
    </row>
    <row r="17" spans="1:57" ht="33.6" customHeight="1" x14ac:dyDescent="0.25">
      <c r="A17" s="149"/>
      <c r="B17" s="25"/>
      <c r="C17" s="118" t="s">
        <v>27</v>
      </c>
      <c r="D17" s="118"/>
      <c r="E17" s="118"/>
      <c r="F17" s="118"/>
      <c r="G17" s="118"/>
      <c r="H17" s="57"/>
      <c r="I17" s="20"/>
      <c r="J17" s="20"/>
      <c r="K17" s="20"/>
      <c r="L17" s="20"/>
      <c r="M17" s="20"/>
      <c r="N17" s="20"/>
      <c r="O17" s="64"/>
      <c r="P17" s="20"/>
      <c r="Q17" s="118" t="s">
        <v>28</v>
      </c>
      <c r="R17" s="118"/>
      <c r="S17" s="118"/>
      <c r="T17" s="118"/>
      <c r="U17" s="118"/>
      <c r="V17" s="20"/>
      <c r="W17" s="65"/>
      <c r="AC17" s="75"/>
      <c r="AD17" s="63"/>
      <c r="AE17" s="118" t="s">
        <v>29</v>
      </c>
      <c r="AF17" s="118"/>
      <c r="AG17" s="118"/>
      <c r="AH17" s="118"/>
      <c r="AI17" s="118"/>
      <c r="AJ17" s="77"/>
      <c r="AK17" s="78"/>
      <c r="AL17" s="21"/>
      <c r="AM17" s="21"/>
      <c r="AN17" s="21"/>
      <c r="AO17" s="21"/>
      <c r="AP17" s="21"/>
      <c r="AQ17" s="77"/>
      <c r="AR17" s="63"/>
      <c r="AS17" s="21"/>
      <c r="AT17" s="21"/>
      <c r="AU17" s="21"/>
      <c r="AV17" s="21"/>
      <c r="AW17" s="21"/>
      <c r="AX17" s="75"/>
      <c r="AY17" s="63"/>
      <c r="AZ17" s="21"/>
      <c r="BA17" s="21"/>
      <c r="BB17" s="21"/>
      <c r="BC17" s="21"/>
      <c r="BD17" s="21"/>
      <c r="BE17" s="27"/>
    </row>
    <row r="18" spans="1:57" ht="15.75" customHeight="1" x14ac:dyDescent="0.25">
      <c r="A18" s="149"/>
      <c r="B18" s="25"/>
      <c r="C18" s="29">
        <v>4</v>
      </c>
      <c r="D18" s="29">
        <v>72</v>
      </c>
      <c r="E18" s="29">
        <f>+G18-D18-F18</f>
        <v>48</v>
      </c>
      <c r="F18" s="29">
        <v>72</v>
      </c>
      <c r="G18" s="29">
        <f>C18*48</f>
        <v>192</v>
      </c>
      <c r="H18" s="57"/>
      <c r="I18" s="20"/>
      <c r="J18" s="20"/>
      <c r="K18" s="20"/>
      <c r="L18" s="20"/>
      <c r="M18" s="20"/>
      <c r="N18" s="20"/>
      <c r="O18" s="64"/>
      <c r="P18" s="20"/>
      <c r="Q18" s="29">
        <v>2</v>
      </c>
      <c r="R18" s="29">
        <f>Q18*18</f>
        <v>36</v>
      </c>
      <c r="S18" s="29">
        <f>+U18-R18-T18</f>
        <v>24</v>
      </c>
      <c r="T18" s="29">
        <v>36</v>
      </c>
      <c r="U18" s="29">
        <f>Q18*48</f>
        <v>96</v>
      </c>
      <c r="V18" s="20"/>
      <c r="W18" s="65"/>
      <c r="AC18" s="75"/>
      <c r="AD18" s="63"/>
      <c r="AE18" s="29">
        <v>3</v>
      </c>
      <c r="AF18" s="29">
        <v>72</v>
      </c>
      <c r="AG18" s="29">
        <f>+AI18-AF18-AH18</f>
        <v>48</v>
      </c>
      <c r="AH18" s="29">
        <v>24</v>
      </c>
      <c r="AI18" s="29">
        <f>AE18*48</f>
        <v>144</v>
      </c>
      <c r="AJ18" s="77"/>
      <c r="AK18" s="78"/>
      <c r="AL18" s="21"/>
      <c r="AM18" s="21"/>
      <c r="AN18" s="21"/>
      <c r="AO18" s="21"/>
      <c r="AP18" s="21"/>
      <c r="AQ18" s="77"/>
      <c r="AR18" s="63"/>
      <c r="AS18" s="21"/>
      <c r="AT18" s="21"/>
      <c r="AU18" s="21"/>
      <c r="AV18" s="21"/>
      <c r="AW18" s="21"/>
      <c r="AX18" s="75"/>
      <c r="AY18" s="63"/>
      <c r="AZ18" s="21"/>
      <c r="BA18" s="21"/>
      <c r="BB18" s="21"/>
      <c r="BC18" s="21"/>
      <c r="BD18" s="21"/>
      <c r="BE18" s="27"/>
    </row>
    <row r="19" spans="1:57" ht="15.75" customHeight="1" x14ac:dyDescent="0.25">
      <c r="A19" s="149"/>
      <c r="B19" s="25"/>
      <c r="C19" s="29" t="s">
        <v>18</v>
      </c>
      <c r="D19" s="29" t="s">
        <v>19</v>
      </c>
      <c r="E19" s="29" t="s">
        <v>20</v>
      </c>
      <c r="F19" s="29" t="s">
        <v>21</v>
      </c>
      <c r="G19" s="29" t="s">
        <v>22</v>
      </c>
      <c r="H19" s="57"/>
      <c r="I19" s="20"/>
      <c r="J19" s="20"/>
      <c r="K19" s="20"/>
      <c r="L19" s="20"/>
      <c r="M19" s="20"/>
      <c r="N19" s="20"/>
      <c r="O19" s="64"/>
      <c r="P19" s="20"/>
      <c r="Q19" s="29" t="s">
        <v>18</v>
      </c>
      <c r="R19" s="29" t="s">
        <v>19</v>
      </c>
      <c r="S19" s="29" t="s">
        <v>20</v>
      </c>
      <c r="T19" s="29" t="s">
        <v>21</v>
      </c>
      <c r="U19" s="29" t="s">
        <v>22</v>
      </c>
      <c r="V19" s="20"/>
      <c r="W19" s="65"/>
      <c r="AC19" s="75"/>
      <c r="AD19" s="63"/>
      <c r="AE19" s="29" t="s">
        <v>18</v>
      </c>
      <c r="AF19" s="29" t="s">
        <v>19</v>
      </c>
      <c r="AG19" s="29" t="s">
        <v>20</v>
      </c>
      <c r="AH19" s="29" t="s">
        <v>21</v>
      </c>
      <c r="AI19" s="29" t="s">
        <v>22</v>
      </c>
      <c r="AJ19" s="58"/>
      <c r="AK19" s="66"/>
      <c r="AL19" s="21"/>
      <c r="AM19" s="21"/>
      <c r="AN19" s="21"/>
      <c r="AO19" s="21"/>
      <c r="AP19" s="21"/>
      <c r="AQ19" s="58"/>
      <c r="AR19" s="20"/>
      <c r="AS19" s="21"/>
      <c r="AT19" s="21"/>
      <c r="AU19" s="21"/>
      <c r="AV19" s="21"/>
      <c r="AW19" s="21"/>
      <c r="AX19" s="64"/>
      <c r="AY19" s="20"/>
      <c r="AZ19" s="21"/>
      <c r="BA19" s="21"/>
      <c r="BB19" s="21"/>
      <c r="BC19" s="21"/>
      <c r="BD19" s="21"/>
      <c r="BE19" s="28"/>
    </row>
    <row r="20" spans="1:57" ht="5.0999999999999996" customHeight="1" x14ac:dyDescent="0.25">
      <c r="A20" s="149"/>
      <c r="B20" s="25"/>
      <c r="C20" s="21"/>
      <c r="D20" s="21"/>
      <c r="E20" s="21"/>
      <c r="F20" s="21"/>
      <c r="G20" s="21"/>
      <c r="H20" s="57"/>
      <c r="I20" s="20"/>
      <c r="J20" s="21"/>
      <c r="K20" s="21"/>
      <c r="L20" s="21"/>
      <c r="M20" s="21"/>
      <c r="N20" s="21"/>
      <c r="O20" s="64"/>
      <c r="P20" s="20"/>
      <c r="Q20" s="21"/>
      <c r="R20" s="21"/>
      <c r="S20" s="21"/>
      <c r="T20" s="21"/>
      <c r="U20" s="21"/>
      <c r="V20" s="20"/>
      <c r="W20" s="65"/>
      <c r="X20" s="21"/>
      <c r="Y20" s="21"/>
      <c r="Z20" s="21"/>
      <c r="AA20" s="21"/>
      <c r="AB20" s="21"/>
      <c r="AC20" s="75"/>
      <c r="AD20" s="63"/>
      <c r="AE20" s="21"/>
      <c r="AF20" s="21"/>
      <c r="AG20" s="21"/>
      <c r="AH20" s="21"/>
      <c r="AI20" s="21"/>
      <c r="AJ20" s="58"/>
      <c r="AK20" s="66"/>
      <c r="AL20" s="21"/>
      <c r="AM20" s="21"/>
      <c r="AN20" s="21"/>
      <c r="AO20" s="21"/>
      <c r="AP20" s="21"/>
      <c r="AQ20" s="58"/>
      <c r="AR20" s="20"/>
      <c r="AS20" s="21"/>
      <c r="AT20" s="21"/>
      <c r="AU20" s="21"/>
      <c r="AV20" s="21"/>
      <c r="AW20" s="21"/>
      <c r="AX20" s="64"/>
      <c r="AY20" s="20"/>
      <c r="AZ20" s="21"/>
      <c r="BA20" s="21"/>
      <c r="BB20" s="21"/>
      <c r="BC20" s="21"/>
      <c r="BD20" s="21"/>
      <c r="BE20" s="28"/>
    </row>
    <row r="21" spans="1:57" ht="33.6" customHeight="1" x14ac:dyDescent="0.25">
      <c r="A21" s="149"/>
      <c r="B21" s="25"/>
      <c r="C21" s="118" t="s">
        <v>30</v>
      </c>
      <c r="D21" s="118"/>
      <c r="E21" s="118"/>
      <c r="F21" s="118"/>
      <c r="G21" s="118"/>
      <c r="H21" s="57"/>
      <c r="I21" s="20"/>
      <c r="J21" s="118" t="s">
        <v>31</v>
      </c>
      <c r="K21" s="118"/>
      <c r="L21" s="118"/>
      <c r="M21" s="118"/>
      <c r="N21" s="118"/>
      <c r="O21" s="64"/>
      <c r="P21" s="20"/>
      <c r="Q21" s="21"/>
      <c r="R21" s="21"/>
      <c r="S21" s="21"/>
      <c r="T21" s="21"/>
      <c r="U21" s="21"/>
      <c r="V21" s="20"/>
      <c r="W21" s="65"/>
      <c r="X21" s="118" t="s">
        <v>32</v>
      </c>
      <c r="Y21" s="118"/>
      <c r="Z21" s="118"/>
      <c r="AA21" s="118"/>
      <c r="AB21" s="118"/>
      <c r="AC21" s="75"/>
      <c r="AD21" s="63"/>
      <c r="AE21" s="21"/>
      <c r="AF21" s="21"/>
      <c r="AG21" s="21"/>
      <c r="AH21" s="21"/>
      <c r="AI21" s="21"/>
      <c r="AJ21" s="77"/>
      <c r="AK21" s="78"/>
      <c r="AL21" s="21"/>
      <c r="AM21" s="21"/>
      <c r="AN21" s="21"/>
      <c r="AO21" s="21"/>
      <c r="AP21" s="21"/>
      <c r="AQ21" s="77"/>
      <c r="AR21" s="63"/>
      <c r="AS21" s="151" t="s">
        <v>33</v>
      </c>
      <c r="AT21" s="151"/>
      <c r="AU21" s="151"/>
      <c r="AV21" s="151"/>
      <c r="AW21" s="151"/>
      <c r="AX21" s="75"/>
      <c r="AY21" s="63"/>
      <c r="AZ21" s="118" t="s">
        <v>34</v>
      </c>
      <c r="BA21" s="118"/>
      <c r="BB21" s="118"/>
      <c r="BC21" s="118"/>
      <c r="BD21" s="118"/>
      <c r="BE21" s="27"/>
    </row>
    <row r="22" spans="1:57" ht="15.75" customHeight="1" x14ac:dyDescent="0.25">
      <c r="A22" s="149"/>
      <c r="B22" s="25"/>
      <c r="C22" s="29">
        <v>3</v>
      </c>
      <c r="D22" s="29">
        <f>C22*18</f>
        <v>54</v>
      </c>
      <c r="E22" s="29">
        <f>+G22-D22-F22</f>
        <v>36</v>
      </c>
      <c r="F22" s="29">
        <v>54</v>
      </c>
      <c r="G22" s="29">
        <f>C22*48</f>
        <v>144</v>
      </c>
      <c r="H22" s="57"/>
      <c r="I22" s="20"/>
      <c r="J22" s="29">
        <v>2</v>
      </c>
      <c r="K22" s="29">
        <f>J22*18</f>
        <v>36</v>
      </c>
      <c r="L22" s="29">
        <f>+N22-K22-M22</f>
        <v>24</v>
      </c>
      <c r="M22" s="29">
        <v>36</v>
      </c>
      <c r="N22" s="29">
        <f>J22*48</f>
        <v>96</v>
      </c>
      <c r="O22" s="64"/>
      <c r="P22" s="20"/>
      <c r="Q22" s="21"/>
      <c r="R22" s="21"/>
      <c r="S22" s="21"/>
      <c r="T22" s="21"/>
      <c r="U22" s="21"/>
      <c r="V22" s="20"/>
      <c r="W22" s="65"/>
      <c r="X22" s="29">
        <v>2</v>
      </c>
      <c r="Y22" s="29">
        <f>X22*18</f>
        <v>36</v>
      </c>
      <c r="Z22" s="29">
        <f>+AB22-Y22-AA22</f>
        <v>24</v>
      </c>
      <c r="AA22" s="29">
        <v>36</v>
      </c>
      <c r="AB22" s="29">
        <f>X22*48</f>
        <v>96</v>
      </c>
      <c r="AC22" s="75"/>
      <c r="AD22" s="63"/>
      <c r="AE22" s="21"/>
      <c r="AF22" s="21"/>
      <c r="AG22" s="21"/>
      <c r="AH22" s="21"/>
      <c r="AI22" s="21"/>
      <c r="AJ22" s="77"/>
      <c r="AK22" s="78"/>
      <c r="AL22" s="21"/>
      <c r="AM22" s="21"/>
      <c r="AN22" s="21"/>
      <c r="AO22" s="21"/>
      <c r="AP22" s="21"/>
      <c r="AQ22" s="77"/>
      <c r="AR22" s="63"/>
      <c r="AS22" s="106">
        <v>2</v>
      </c>
      <c r="AT22" s="106">
        <f>AS22*18</f>
        <v>36</v>
      </c>
      <c r="AU22" s="106">
        <v>36</v>
      </c>
      <c r="AV22" s="106">
        <v>24</v>
      </c>
      <c r="AW22" s="106">
        <f>AS22*48</f>
        <v>96</v>
      </c>
      <c r="AX22" s="75"/>
      <c r="AY22" s="63"/>
      <c r="AZ22" s="29">
        <v>3</v>
      </c>
      <c r="BA22" s="29">
        <v>72</v>
      </c>
      <c r="BB22" s="29">
        <v>24</v>
      </c>
      <c r="BC22" s="29">
        <v>48</v>
      </c>
      <c r="BD22" s="29">
        <f>AZ22*48</f>
        <v>144</v>
      </c>
      <c r="BE22" s="27"/>
    </row>
    <row r="23" spans="1:57" ht="15.75" customHeight="1" x14ac:dyDescent="0.25">
      <c r="A23" s="149"/>
      <c r="B23" s="25"/>
      <c r="C23" s="29" t="s">
        <v>18</v>
      </c>
      <c r="D23" s="29" t="s">
        <v>19</v>
      </c>
      <c r="E23" s="29" t="s">
        <v>20</v>
      </c>
      <c r="F23" s="29" t="s">
        <v>21</v>
      </c>
      <c r="G23" s="29" t="s">
        <v>22</v>
      </c>
      <c r="H23" s="57"/>
      <c r="I23" s="20"/>
      <c r="J23" s="29" t="s">
        <v>18</v>
      </c>
      <c r="K23" s="29" t="s">
        <v>19</v>
      </c>
      <c r="L23" s="29" t="s">
        <v>20</v>
      </c>
      <c r="M23" s="29" t="s">
        <v>21</v>
      </c>
      <c r="N23" s="29" t="s">
        <v>22</v>
      </c>
      <c r="O23" s="64"/>
      <c r="P23" s="20"/>
      <c r="Q23" s="21"/>
      <c r="R23" s="21"/>
      <c r="S23" s="21"/>
      <c r="T23" s="21"/>
      <c r="U23" s="21"/>
      <c r="V23" s="20"/>
      <c r="W23" s="65"/>
      <c r="X23" s="29" t="s">
        <v>18</v>
      </c>
      <c r="Y23" s="29" t="s">
        <v>19</v>
      </c>
      <c r="Z23" s="29" t="s">
        <v>20</v>
      </c>
      <c r="AA23" s="29" t="s">
        <v>21</v>
      </c>
      <c r="AB23" s="29" t="s">
        <v>22</v>
      </c>
      <c r="AC23" s="75"/>
      <c r="AD23" s="63"/>
      <c r="AE23" s="21"/>
      <c r="AF23" s="21"/>
      <c r="AG23" s="21"/>
      <c r="AH23" s="21"/>
      <c r="AI23" s="21"/>
      <c r="AJ23" s="58"/>
      <c r="AK23" s="66"/>
      <c r="AL23" s="21"/>
      <c r="AM23" s="21"/>
      <c r="AN23" s="21"/>
      <c r="AO23" s="21"/>
      <c r="AP23" s="21"/>
      <c r="AQ23" s="58"/>
      <c r="AR23" s="20"/>
      <c r="AS23" s="106" t="s">
        <v>18</v>
      </c>
      <c r="AT23" s="106" t="s">
        <v>19</v>
      </c>
      <c r="AU23" s="106" t="s">
        <v>20</v>
      </c>
      <c r="AV23" s="106" t="s">
        <v>21</v>
      </c>
      <c r="AW23" s="106" t="s">
        <v>22</v>
      </c>
      <c r="AX23" s="64"/>
      <c r="AY23" s="20"/>
      <c r="AZ23" s="29" t="s">
        <v>18</v>
      </c>
      <c r="BA23" s="29" t="s">
        <v>19</v>
      </c>
      <c r="BB23" s="29" t="s">
        <v>20</v>
      </c>
      <c r="BC23" s="29" t="s">
        <v>21</v>
      </c>
      <c r="BD23" s="29" t="s">
        <v>22</v>
      </c>
      <c r="BE23" s="28"/>
    </row>
    <row r="24" spans="1:57" ht="5.0999999999999996" customHeight="1" thickBot="1" x14ac:dyDescent="0.3">
      <c r="A24" s="150"/>
      <c r="B24" s="49"/>
      <c r="C24" s="63"/>
      <c r="D24" s="63"/>
      <c r="E24" s="63"/>
      <c r="F24" s="63"/>
      <c r="G24" s="63"/>
      <c r="H24" s="74"/>
      <c r="I24" s="63"/>
      <c r="J24" s="21"/>
      <c r="K24" s="21"/>
      <c r="L24" s="21"/>
      <c r="M24" s="21"/>
      <c r="N24" s="21"/>
      <c r="O24" s="75"/>
      <c r="P24" s="63"/>
      <c r="Q24" s="21"/>
      <c r="R24" s="21"/>
      <c r="S24" s="21"/>
      <c r="T24" s="21"/>
      <c r="U24" s="21"/>
      <c r="V24" s="63"/>
      <c r="W24" s="76"/>
      <c r="X24" s="21"/>
      <c r="Y24" s="21"/>
      <c r="Z24" s="21"/>
      <c r="AA24" s="21"/>
      <c r="AB24" s="21"/>
      <c r="AC24" s="75"/>
      <c r="AD24" s="63"/>
      <c r="AE24" s="21"/>
      <c r="AF24" s="21"/>
      <c r="AG24" s="21"/>
      <c r="AH24" s="21"/>
      <c r="AI24" s="21"/>
      <c r="AJ24" s="77"/>
      <c r="AK24" s="78"/>
      <c r="AL24" s="21"/>
      <c r="AM24" s="21"/>
      <c r="AN24" s="21"/>
      <c r="AO24" s="21"/>
      <c r="AP24" s="21"/>
      <c r="AQ24" s="77"/>
      <c r="AR24" s="63"/>
      <c r="AS24" s="21"/>
      <c r="AT24" s="21"/>
      <c r="AU24" s="21"/>
      <c r="AV24" s="21"/>
      <c r="AW24" s="21"/>
      <c r="AX24" s="75"/>
      <c r="AY24" s="63"/>
      <c r="AZ24" s="21"/>
      <c r="BA24" s="21"/>
      <c r="BB24" s="21"/>
      <c r="BC24" s="21"/>
      <c r="BD24" s="21"/>
      <c r="BE24" s="27"/>
    </row>
    <row r="25" spans="1:57" ht="5.0999999999999996" customHeight="1" x14ac:dyDescent="0.25">
      <c r="A25" s="143" t="s">
        <v>35</v>
      </c>
      <c r="B25" s="30"/>
      <c r="C25" s="67"/>
      <c r="D25" s="67"/>
      <c r="E25" s="41"/>
      <c r="F25" s="41"/>
      <c r="G25" s="68"/>
      <c r="H25" s="79"/>
      <c r="I25" s="80"/>
      <c r="J25" s="67"/>
      <c r="K25" s="67"/>
      <c r="L25" s="41"/>
      <c r="M25" s="41"/>
      <c r="N25" s="68"/>
      <c r="O25" s="80"/>
      <c r="P25" s="97"/>
      <c r="Q25" s="98"/>
      <c r="R25" s="98"/>
      <c r="S25" s="99"/>
      <c r="T25" s="99"/>
      <c r="U25" s="100"/>
      <c r="V25" s="101"/>
      <c r="W25" s="97"/>
      <c r="X25" s="98"/>
      <c r="Y25" s="98"/>
      <c r="Z25" s="99"/>
      <c r="AA25" s="99"/>
      <c r="AB25" s="100"/>
      <c r="AC25" s="101"/>
      <c r="AD25" s="80"/>
      <c r="AE25" s="67"/>
      <c r="AF25" s="67"/>
      <c r="AG25" s="41"/>
      <c r="AH25" s="41"/>
      <c r="AI25" s="68"/>
      <c r="AJ25" s="80"/>
      <c r="AK25" s="97"/>
      <c r="AL25" s="98"/>
      <c r="AM25" s="98"/>
      <c r="AN25" s="99"/>
      <c r="AO25" s="99"/>
      <c r="AP25" s="100"/>
      <c r="AQ25" s="101"/>
      <c r="AR25" s="80"/>
      <c r="AS25" s="67"/>
      <c r="AT25" s="67"/>
      <c r="AU25" s="41"/>
      <c r="AV25" s="41"/>
      <c r="AW25" s="68"/>
      <c r="AX25" s="82"/>
      <c r="AY25" s="81"/>
      <c r="AZ25" s="67"/>
      <c r="BA25" s="67"/>
      <c r="BB25" s="41"/>
      <c r="BC25" s="41"/>
      <c r="BD25" s="68"/>
      <c r="BE25" s="31"/>
    </row>
    <row r="26" spans="1:57" ht="33.6" customHeight="1" x14ac:dyDescent="0.25">
      <c r="A26" s="143"/>
      <c r="B26" s="32"/>
      <c r="C26" s="119" t="s">
        <v>47</v>
      </c>
      <c r="D26" s="120"/>
      <c r="E26" s="120"/>
      <c r="F26" s="120"/>
      <c r="G26" s="121"/>
      <c r="H26" s="74"/>
      <c r="I26" s="63"/>
      <c r="J26" s="119" t="s">
        <v>36</v>
      </c>
      <c r="K26" s="120"/>
      <c r="L26" s="120"/>
      <c r="M26" s="120"/>
      <c r="N26" s="121"/>
      <c r="O26" s="20"/>
      <c r="P26" s="66"/>
      <c r="Q26" s="119" t="s">
        <v>48</v>
      </c>
      <c r="R26" s="120"/>
      <c r="S26" s="120"/>
      <c r="T26" s="120"/>
      <c r="U26" s="121"/>
      <c r="V26" s="58"/>
      <c r="W26" s="66"/>
      <c r="X26" s="21"/>
      <c r="Y26" s="21"/>
      <c r="Z26" s="21"/>
      <c r="AA26" s="21"/>
      <c r="AB26" s="21"/>
      <c r="AC26" s="77"/>
      <c r="AD26" s="20"/>
      <c r="AE26" s="21"/>
      <c r="AF26" s="21"/>
      <c r="AG26" s="21"/>
      <c r="AH26" s="21"/>
      <c r="AI26" s="21"/>
      <c r="AJ26" s="63"/>
      <c r="AK26" s="66"/>
      <c r="AL26" s="119" t="s">
        <v>37</v>
      </c>
      <c r="AM26" s="120"/>
      <c r="AN26" s="120"/>
      <c r="AO26" s="120"/>
      <c r="AP26" s="121"/>
      <c r="AQ26" s="77"/>
      <c r="AR26" s="20"/>
      <c r="AS26" s="119" t="s">
        <v>38</v>
      </c>
      <c r="AT26" s="120"/>
      <c r="AU26" s="120"/>
      <c r="AV26" s="120"/>
      <c r="AW26" s="121"/>
      <c r="AX26" s="75"/>
      <c r="AY26" s="65"/>
      <c r="AZ26" s="119" t="s">
        <v>39</v>
      </c>
      <c r="BA26" s="120"/>
      <c r="BB26" s="120"/>
      <c r="BC26" s="120"/>
      <c r="BD26" s="121"/>
      <c r="BE26" s="26"/>
    </row>
    <row r="27" spans="1:57" ht="15.75" customHeight="1" x14ac:dyDescent="0.25">
      <c r="A27" s="143"/>
      <c r="B27" s="32"/>
      <c r="C27" s="33">
        <v>2</v>
      </c>
      <c r="D27" s="33">
        <f>C27*18</f>
        <v>36</v>
      </c>
      <c r="E27" s="33">
        <f>+G27-D27-F27</f>
        <v>36</v>
      </c>
      <c r="F27" s="33">
        <v>24</v>
      </c>
      <c r="G27" s="33">
        <f>C27*48</f>
        <v>96</v>
      </c>
      <c r="H27" s="74"/>
      <c r="I27" s="63"/>
      <c r="J27" s="33">
        <v>3</v>
      </c>
      <c r="K27" s="33">
        <v>72</v>
      </c>
      <c r="L27" s="33">
        <f>+N27-K27-M27</f>
        <v>24</v>
      </c>
      <c r="M27" s="33">
        <v>48</v>
      </c>
      <c r="N27" s="33">
        <f>J27*48</f>
        <v>144</v>
      </c>
      <c r="O27" s="20"/>
      <c r="P27" s="66"/>
      <c r="Q27" s="33">
        <v>3</v>
      </c>
      <c r="R27" s="33">
        <v>72</v>
      </c>
      <c r="S27" s="33">
        <f>+U27-R27-T27</f>
        <v>24</v>
      </c>
      <c r="T27" s="33">
        <v>48</v>
      </c>
      <c r="U27" s="33">
        <f>Q27*48</f>
        <v>144</v>
      </c>
      <c r="V27" s="58"/>
      <c r="W27" s="66"/>
      <c r="X27" s="21"/>
      <c r="Y27" s="21"/>
      <c r="Z27" s="21"/>
      <c r="AA27" s="21"/>
      <c r="AB27" s="21"/>
      <c r="AC27" s="77"/>
      <c r="AD27" s="20"/>
      <c r="AE27" s="21"/>
      <c r="AF27" s="21"/>
      <c r="AG27" s="21"/>
      <c r="AH27" s="21"/>
      <c r="AI27" s="21"/>
      <c r="AJ27" s="63"/>
      <c r="AK27" s="66"/>
      <c r="AL27" s="33">
        <v>3</v>
      </c>
      <c r="AM27" s="33">
        <v>72</v>
      </c>
      <c r="AN27" s="33">
        <f>+AP27-AM27-AO27</f>
        <v>24</v>
      </c>
      <c r="AO27" s="33">
        <v>48</v>
      </c>
      <c r="AP27" s="33">
        <f>AL27*48</f>
        <v>144</v>
      </c>
      <c r="AQ27" s="77"/>
      <c r="AR27" s="20"/>
      <c r="AS27" s="33">
        <v>2</v>
      </c>
      <c r="AT27" s="33">
        <v>54</v>
      </c>
      <c r="AU27" s="33">
        <f>+AW27-AT27-AV27</f>
        <v>16</v>
      </c>
      <c r="AV27" s="33">
        <v>26</v>
      </c>
      <c r="AW27" s="33">
        <f>AS27*48</f>
        <v>96</v>
      </c>
      <c r="AX27" s="75"/>
      <c r="AY27" s="65"/>
      <c r="AZ27" s="33">
        <v>3</v>
      </c>
      <c r="BA27" s="33">
        <v>72</v>
      </c>
      <c r="BB27" s="33">
        <v>24</v>
      </c>
      <c r="BC27" s="33">
        <v>48</v>
      </c>
      <c r="BD27" s="33">
        <v>144</v>
      </c>
      <c r="BE27" s="26"/>
    </row>
    <row r="28" spans="1:57" ht="15.75" customHeight="1" x14ac:dyDescent="0.25">
      <c r="A28" s="143"/>
      <c r="B28" s="32"/>
      <c r="C28" s="33" t="s">
        <v>18</v>
      </c>
      <c r="D28" s="33" t="s">
        <v>19</v>
      </c>
      <c r="E28" s="33" t="s">
        <v>20</v>
      </c>
      <c r="F28" s="33" t="s">
        <v>21</v>
      </c>
      <c r="G28" s="33" t="s">
        <v>22</v>
      </c>
      <c r="H28" s="74"/>
      <c r="I28" s="63"/>
      <c r="J28" s="33" t="s">
        <v>18</v>
      </c>
      <c r="K28" s="33" t="s">
        <v>19</v>
      </c>
      <c r="L28" s="33" t="s">
        <v>20</v>
      </c>
      <c r="M28" s="33" t="s">
        <v>21</v>
      </c>
      <c r="N28" s="33" t="s">
        <v>22</v>
      </c>
      <c r="O28" s="20"/>
      <c r="P28" s="66"/>
      <c r="Q28" s="33" t="s">
        <v>18</v>
      </c>
      <c r="R28" s="33" t="s">
        <v>19</v>
      </c>
      <c r="S28" s="33" t="s">
        <v>20</v>
      </c>
      <c r="T28" s="33" t="s">
        <v>21</v>
      </c>
      <c r="U28" s="33" t="s">
        <v>22</v>
      </c>
      <c r="V28" s="58"/>
      <c r="W28" s="66"/>
      <c r="X28" s="21"/>
      <c r="Y28" s="21"/>
      <c r="Z28" s="21"/>
      <c r="AA28" s="21"/>
      <c r="AB28" s="21"/>
      <c r="AC28" s="77"/>
      <c r="AD28" s="20"/>
      <c r="AE28" s="21"/>
      <c r="AF28" s="21"/>
      <c r="AG28" s="21"/>
      <c r="AH28" s="21"/>
      <c r="AI28" s="21"/>
      <c r="AJ28" s="63"/>
      <c r="AK28" s="66"/>
      <c r="AL28" s="33" t="s">
        <v>18</v>
      </c>
      <c r="AM28" s="33" t="s">
        <v>19</v>
      </c>
      <c r="AN28" s="33" t="s">
        <v>20</v>
      </c>
      <c r="AO28" s="33" t="s">
        <v>21</v>
      </c>
      <c r="AP28" s="33" t="s">
        <v>22</v>
      </c>
      <c r="AQ28" s="77"/>
      <c r="AR28" s="20"/>
      <c r="AS28" s="33" t="s">
        <v>18</v>
      </c>
      <c r="AT28" s="33" t="s">
        <v>19</v>
      </c>
      <c r="AU28" s="33" t="s">
        <v>20</v>
      </c>
      <c r="AV28" s="33" t="s">
        <v>21</v>
      </c>
      <c r="AW28" s="33" t="s">
        <v>22</v>
      </c>
      <c r="AX28" s="75"/>
      <c r="AY28" s="65"/>
      <c r="AZ28" s="33" t="s">
        <v>18</v>
      </c>
      <c r="BA28" s="33" t="s">
        <v>19</v>
      </c>
      <c r="BB28" s="33" t="s">
        <v>20</v>
      </c>
      <c r="BC28" s="33" t="s">
        <v>21</v>
      </c>
      <c r="BD28" s="33" t="s">
        <v>22</v>
      </c>
      <c r="BE28" s="26"/>
    </row>
    <row r="29" spans="1:57" ht="5.0999999999999996" customHeight="1" x14ac:dyDescent="0.25">
      <c r="A29" s="143"/>
      <c r="B29" s="36"/>
      <c r="C29" s="21"/>
      <c r="D29" s="21"/>
      <c r="E29" s="20"/>
      <c r="F29" s="20"/>
      <c r="G29" s="69"/>
      <c r="H29" s="74"/>
      <c r="I29" s="21"/>
      <c r="J29" s="21"/>
      <c r="K29" s="21"/>
      <c r="L29" s="21"/>
      <c r="M29" s="21"/>
      <c r="N29" s="21"/>
      <c r="O29" s="63"/>
      <c r="P29" s="22"/>
      <c r="Q29" s="21"/>
      <c r="R29" s="21"/>
      <c r="S29" s="21"/>
      <c r="T29" s="21"/>
      <c r="U29" s="21"/>
      <c r="V29" s="77"/>
      <c r="W29" s="22"/>
      <c r="X29" s="21"/>
      <c r="Y29" s="21"/>
      <c r="Z29" s="21"/>
      <c r="AA29" s="21"/>
      <c r="AB29" s="21"/>
      <c r="AC29" s="77"/>
      <c r="AD29" s="21"/>
      <c r="AE29" s="21"/>
      <c r="AF29" s="21"/>
      <c r="AG29" s="20"/>
      <c r="AH29" s="20"/>
      <c r="AI29" s="69"/>
      <c r="AJ29" s="63"/>
      <c r="AK29" s="22"/>
      <c r="AL29" s="21"/>
      <c r="AM29" s="21"/>
      <c r="AN29" s="20"/>
      <c r="AO29" s="20"/>
      <c r="AP29" s="69"/>
      <c r="AQ29" s="77"/>
      <c r="AR29" s="21"/>
      <c r="AS29" s="21"/>
      <c r="AT29" s="21"/>
      <c r="AU29" s="21"/>
      <c r="AV29" s="21"/>
      <c r="AW29" s="21"/>
      <c r="AX29" s="75"/>
      <c r="AY29" s="22"/>
      <c r="AZ29" s="21"/>
      <c r="BA29" s="21"/>
      <c r="BB29" s="20"/>
      <c r="BC29" s="20"/>
      <c r="BD29" s="69"/>
      <c r="BE29" s="26"/>
    </row>
    <row r="30" spans="1:57" ht="33.6" customHeight="1" x14ac:dyDescent="0.25">
      <c r="A30" s="143"/>
      <c r="B30" s="37"/>
      <c r="C30" s="20"/>
      <c r="D30" s="20"/>
      <c r="E30" s="20"/>
      <c r="F30" s="20"/>
      <c r="G30" s="20"/>
      <c r="H30" s="74"/>
      <c r="I30" s="21"/>
      <c r="J30" s="21"/>
      <c r="K30" s="21"/>
      <c r="L30" s="21"/>
      <c r="M30" s="21"/>
      <c r="N30" s="21"/>
      <c r="O30" s="63"/>
      <c r="P30" s="22"/>
      <c r="Q30" s="119" t="s">
        <v>40</v>
      </c>
      <c r="R30" s="120"/>
      <c r="S30" s="120"/>
      <c r="T30" s="120"/>
      <c r="U30" s="121"/>
      <c r="V30" s="77"/>
      <c r="W30" s="22"/>
      <c r="X30" s="21"/>
      <c r="Y30" s="21"/>
      <c r="Z30" s="21"/>
      <c r="AA30" s="21"/>
      <c r="AB30" s="21"/>
      <c r="AC30" s="77"/>
      <c r="AD30" s="21"/>
      <c r="AE30" s="119" t="s">
        <v>41</v>
      </c>
      <c r="AF30" s="120"/>
      <c r="AG30" s="120"/>
      <c r="AH30" s="120"/>
      <c r="AI30" s="121"/>
      <c r="AJ30" s="63"/>
      <c r="AK30" s="22"/>
      <c r="AL30" s="119" t="s">
        <v>42</v>
      </c>
      <c r="AM30" s="120"/>
      <c r="AN30" s="120"/>
      <c r="AO30" s="120"/>
      <c r="AP30" s="121"/>
      <c r="AQ30" s="77"/>
      <c r="AR30" s="21"/>
      <c r="AS30" s="119" t="s">
        <v>43</v>
      </c>
      <c r="AT30" s="120"/>
      <c r="AU30" s="120"/>
      <c r="AV30" s="120"/>
      <c r="AW30" s="121"/>
      <c r="AX30" s="75"/>
      <c r="AY30" s="22"/>
      <c r="AZ30" s="21"/>
      <c r="BA30" s="21"/>
      <c r="BB30" s="21"/>
      <c r="BC30" s="21"/>
      <c r="BD30" s="21"/>
      <c r="BE30" s="26"/>
    </row>
    <row r="31" spans="1:57" ht="15.75" customHeight="1" x14ac:dyDescent="0.25">
      <c r="A31" s="143"/>
      <c r="B31" s="37"/>
      <c r="C31" s="20"/>
      <c r="D31" s="20"/>
      <c r="E31" s="20"/>
      <c r="F31" s="20"/>
      <c r="G31" s="20"/>
      <c r="H31" s="74"/>
      <c r="I31" s="21"/>
      <c r="J31" s="21"/>
      <c r="K31" s="21"/>
      <c r="L31" s="21"/>
      <c r="M31" s="21"/>
      <c r="N31" s="21"/>
      <c r="O31" s="63"/>
      <c r="P31" s="22"/>
      <c r="Q31" s="33">
        <v>3</v>
      </c>
      <c r="R31" s="33">
        <v>72</v>
      </c>
      <c r="S31" s="33">
        <f>+U31-R31-T31</f>
        <v>24</v>
      </c>
      <c r="T31" s="33">
        <v>48</v>
      </c>
      <c r="U31" s="33">
        <f>Q31*48</f>
        <v>144</v>
      </c>
      <c r="V31" s="77"/>
      <c r="W31" s="22"/>
      <c r="X31" s="21"/>
      <c r="Y31" s="21"/>
      <c r="Z31" s="21"/>
      <c r="AA31" s="21"/>
      <c r="AB31" s="21"/>
      <c r="AC31" s="77"/>
      <c r="AD31" s="21"/>
      <c r="AE31" s="33">
        <v>3</v>
      </c>
      <c r="AF31" s="33">
        <v>72</v>
      </c>
      <c r="AG31" s="33">
        <f>+AI31-AF31-AH31</f>
        <v>24</v>
      </c>
      <c r="AH31" s="33">
        <v>48</v>
      </c>
      <c r="AI31" s="33">
        <f>AE31*48</f>
        <v>144</v>
      </c>
      <c r="AJ31" s="63"/>
      <c r="AK31" s="22"/>
      <c r="AL31" s="33">
        <v>3</v>
      </c>
      <c r="AM31" s="33">
        <v>72</v>
      </c>
      <c r="AN31" s="33">
        <f>+AP31-AM31-AO31</f>
        <v>24</v>
      </c>
      <c r="AO31" s="33">
        <v>48</v>
      </c>
      <c r="AP31" s="33">
        <f>AL31*48</f>
        <v>144</v>
      </c>
      <c r="AQ31" s="77"/>
      <c r="AR31" s="21"/>
      <c r="AS31" s="33">
        <v>3</v>
      </c>
      <c r="AT31" s="33">
        <v>72</v>
      </c>
      <c r="AU31" s="33">
        <f>+AW31-AT31-AV31</f>
        <v>24</v>
      </c>
      <c r="AV31" s="33">
        <v>48</v>
      </c>
      <c r="AW31" s="33">
        <f>AS31*48</f>
        <v>144</v>
      </c>
      <c r="AX31" s="75"/>
      <c r="AY31" s="22"/>
      <c r="AZ31" s="21"/>
      <c r="BA31" s="21"/>
      <c r="BB31" s="21"/>
      <c r="BC31" s="21"/>
      <c r="BD31" s="21"/>
      <c r="BE31" s="26"/>
    </row>
    <row r="32" spans="1:57" ht="15.75" customHeight="1" x14ac:dyDescent="0.25">
      <c r="A32" s="143"/>
      <c r="B32" s="37"/>
      <c r="C32" s="20"/>
      <c r="D32" s="20"/>
      <c r="E32" s="20"/>
      <c r="F32" s="20"/>
      <c r="G32" s="20"/>
      <c r="H32" s="74"/>
      <c r="I32" s="63"/>
      <c r="J32" s="21"/>
      <c r="K32" s="21"/>
      <c r="L32" s="21"/>
      <c r="M32" s="21"/>
      <c r="N32" s="21"/>
      <c r="O32" s="20"/>
      <c r="P32" s="66"/>
      <c r="Q32" s="33" t="s">
        <v>18</v>
      </c>
      <c r="R32" s="33" t="s">
        <v>19</v>
      </c>
      <c r="S32" s="33" t="s">
        <v>20</v>
      </c>
      <c r="T32" s="33" t="s">
        <v>21</v>
      </c>
      <c r="U32" s="33" t="s">
        <v>22</v>
      </c>
      <c r="V32" s="58"/>
      <c r="W32" s="66"/>
      <c r="X32" s="21"/>
      <c r="Y32" s="21"/>
      <c r="Z32" s="21"/>
      <c r="AA32" s="21"/>
      <c r="AB32" s="21"/>
      <c r="AC32" s="77"/>
      <c r="AD32" s="20"/>
      <c r="AE32" s="33" t="s">
        <v>18</v>
      </c>
      <c r="AF32" s="33" t="s">
        <v>19</v>
      </c>
      <c r="AG32" s="33" t="s">
        <v>20</v>
      </c>
      <c r="AH32" s="33" t="s">
        <v>21</v>
      </c>
      <c r="AI32" s="33" t="s">
        <v>22</v>
      </c>
      <c r="AJ32" s="63"/>
      <c r="AK32" s="66"/>
      <c r="AL32" s="33" t="s">
        <v>18</v>
      </c>
      <c r="AM32" s="33" t="s">
        <v>19</v>
      </c>
      <c r="AN32" s="33" t="s">
        <v>20</v>
      </c>
      <c r="AO32" s="33" t="s">
        <v>21</v>
      </c>
      <c r="AP32" s="33" t="s">
        <v>22</v>
      </c>
      <c r="AQ32" s="77"/>
      <c r="AR32" s="20"/>
      <c r="AS32" s="33" t="s">
        <v>18</v>
      </c>
      <c r="AT32" s="33" t="s">
        <v>19</v>
      </c>
      <c r="AU32" s="33" t="s">
        <v>20</v>
      </c>
      <c r="AV32" s="33" t="s">
        <v>21</v>
      </c>
      <c r="AW32" s="33" t="s">
        <v>22</v>
      </c>
      <c r="AX32" s="75"/>
      <c r="AY32" s="65"/>
      <c r="AZ32" s="21"/>
      <c r="BA32" s="21"/>
      <c r="BB32" s="21"/>
      <c r="BC32" s="21"/>
      <c r="BD32" s="21"/>
      <c r="BE32" s="26"/>
    </row>
    <row r="33" spans="1:57" ht="5.0999999999999996" customHeight="1" x14ac:dyDescent="0.25">
      <c r="A33" s="143"/>
      <c r="B33" s="37"/>
      <c r="C33" s="20"/>
      <c r="D33" s="20"/>
      <c r="E33" s="20"/>
      <c r="F33" s="20"/>
      <c r="G33" s="20"/>
      <c r="H33" s="74"/>
      <c r="I33" s="63"/>
      <c r="J33" s="21"/>
      <c r="K33" s="21"/>
      <c r="L33" s="21"/>
      <c r="M33" s="21"/>
      <c r="N33" s="21"/>
      <c r="O33" s="20"/>
      <c r="P33" s="66"/>
      <c r="Q33" s="21"/>
      <c r="R33" s="21"/>
      <c r="S33" s="21"/>
      <c r="T33" s="21"/>
      <c r="U33" s="21"/>
      <c r="V33" s="58"/>
      <c r="W33" s="66"/>
      <c r="X33" s="21"/>
      <c r="Y33" s="21"/>
      <c r="Z33" s="21"/>
      <c r="AA33" s="21"/>
      <c r="AB33" s="21"/>
      <c r="AC33" s="77"/>
      <c r="AD33" s="20"/>
      <c r="AE33" s="21"/>
      <c r="AF33" s="21"/>
      <c r="AG33" s="21"/>
      <c r="AH33" s="21"/>
      <c r="AI33" s="21"/>
      <c r="AJ33" s="63"/>
      <c r="AK33" s="66"/>
      <c r="AL33" s="21"/>
      <c r="AM33" s="21"/>
      <c r="AN33" s="21"/>
      <c r="AO33" s="21"/>
      <c r="AP33" s="21"/>
      <c r="AQ33" s="77"/>
      <c r="AR33" s="20"/>
      <c r="AS33" s="21"/>
      <c r="AT33" s="21"/>
      <c r="AU33" s="21"/>
      <c r="AV33" s="21"/>
      <c r="AW33" s="21"/>
      <c r="AX33" s="75"/>
      <c r="AY33" s="20"/>
      <c r="AZ33" s="21"/>
      <c r="BA33" s="21"/>
      <c r="BB33" s="21"/>
      <c r="BC33" s="21"/>
      <c r="BD33" s="21"/>
      <c r="BE33" s="26"/>
    </row>
    <row r="34" spans="1:57" ht="33.6" customHeight="1" x14ac:dyDescent="0.25">
      <c r="A34" s="143"/>
      <c r="B34" s="37"/>
      <c r="C34" s="20"/>
      <c r="D34" s="20"/>
      <c r="E34" s="20"/>
      <c r="F34" s="20"/>
      <c r="G34" s="20"/>
      <c r="H34" s="74"/>
      <c r="I34" s="21"/>
      <c r="J34" s="119" t="s">
        <v>44</v>
      </c>
      <c r="K34" s="120"/>
      <c r="L34" s="120"/>
      <c r="M34" s="120"/>
      <c r="N34" s="121"/>
      <c r="O34" s="63"/>
      <c r="P34" s="22"/>
      <c r="Q34" s="119" t="s">
        <v>45</v>
      </c>
      <c r="R34" s="120"/>
      <c r="S34" s="120"/>
      <c r="T34" s="120"/>
      <c r="U34" s="121"/>
      <c r="V34" s="77"/>
      <c r="W34" s="22"/>
      <c r="X34" s="119" t="s">
        <v>46</v>
      </c>
      <c r="Y34" s="120"/>
      <c r="Z34" s="120"/>
      <c r="AA34" s="120"/>
      <c r="AB34" s="121"/>
      <c r="AC34" s="77"/>
      <c r="AD34" s="21"/>
      <c r="AE34" s="21"/>
      <c r="AF34" s="21"/>
      <c r="AG34" s="21"/>
      <c r="AH34" s="21"/>
      <c r="AI34" s="21"/>
      <c r="AJ34" s="63"/>
      <c r="AK34" s="22"/>
      <c r="AL34" s="21"/>
      <c r="AM34" s="21"/>
      <c r="AN34" s="21"/>
      <c r="AO34" s="21"/>
      <c r="AP34" s="21"/>
      <c r="AQ34" s="77"/>
      <c r="AR34" s="21"/>
      <c r="AS34" s="21"/>
      <c r="AT34" s="21"/>
      <c r="AU34" s="21"/>
      <c r="AV34" s="21"/>
      <c r="AW34" s="21"/>
      <c r="AX34" s="75"/>
      <c r="AY34" s="22"/>
      <c r="AZ34" s="21"/>
      <c r="BA34" s="21"/>
      <c r="BB34" s="21"/>
      <c r="BC34" s="21"/>
      <c r="BD34" s="21"/>
      <c r="BE34" s="26"/>
    </row>
    <row r="35" spans="1:57" ht="15.75" customHeight="1" x14ac:dyDescent="0.25">
      <c r="A35" s="143"/>
      <c r="B35" s="37"/>
      <c r="C35" s="20"/>
      <c r="D35" s="20"/>
      <c r="E35" s="20"/>
      <c r="F35" s="20"/>
      <c r="G35" s="20"/>
      <c r="H35" s="74"/>
      <c r="I35" s="21"/>
      <c r="J35" s="33">
        <v>3</v>
      </c>
      <c r="K35" s="33">
        <v>72</v>
      </c>
      <c r="L35" s="33">
        <f>+N35-K35-M35</f>
        <v>24</v>
      </c>
      <c r="M35" s="33">
        <v>48</v>
      </c>
      <c r="N35" s="33">
        <f>J35*48</f>
        <v>144</v>
      </c>
      <c r="O35" s="63"/>
      <c r="P35" s="22"/>
      <c r="Q35" s="33">
        <v>3</v>
      </c>
      <c r="R35" s="33">
        <v>72</v>
      </c>
      <c r="S35" s="33">
        <f>+U35-R35-T35</f>
        <v>24</v>
      </c>
      <c r="T35" s="33">
        <v>48</v>
      </c>
      <c r="U35" s="33">
        <f>Q35*48</f>
        <v>144</v>
      </c>
      <c r="V35" s="77"/>
      <c r="W35" s="22"/>
      <c r="X35" s="33">
        <v>3</v>
      </c>
      <c r="Y35" s="33">
        <v>72</v>
      </c>
      <c r="Z35" s="33">
        <f>+AB35-Y35-AA35</f>
        <v>24</v>
      </c>
      <c r="AA35" s="33">
        <v>48</v>
      </c>
      <c r="AB35" s="33">
        <f>X35*48</f>
        <v>144</v>
      </c>
      <c r="AC35" s="77"/>
      <c r="AD35" s="21"/>
      <c r="AE35" s="21"/>
      <c r="AF35" s="21"/>
      <c r="AG35" s="21"/>
      <c r="AH35" s="21"/>
      <c r="AI35" s="21"/>
      <c r="AJ35" s="63"/>
      <c r="AK35" s="22"/>
      <c r="AL35" s="21"/>
      <c r="AM35" s="21"/>
      <c r="AN35" s="21"/>
      <c r="AO35" s="21"/>
      <c r="AP35" s="21"/>
      <c r="AQ35" s="77"/>
      <c r="AR35" s="21"/>
      <c r="AS35" s="21"/>
      <c r="AT35" s="21"/>
      <c r="AU35" s="21"/>
      <c r="AV35" s="21"/>
      <c r="AW35" s="21"/>
      <c r="AX35" s="75"/>
      <c r="AY35" s="22"/>
      <c r="AZ35" s="21"/>
      <c r="BA35" s="21"/>
      <c r="BB35" s="21"/>
      <c r="BC35" s="21"/>
      <c r="BD35" s="21"/>
      <c r="BE35" s="26"/>
    </row>
    <row r="36" spans="1:57" ht="15.75" customHeight="1" x14ac:dyDescent="0.25">
      <c r="A36" s="143"/>
      <c r="B36" s="37"/>
      <c r="C36" s="20"/>
      <c r="D36" s="20"/>
      <c r="E36" s="20"/>
      <c r="F36" s="20"/>
      <c r="G36" s="20"/>
      <c r="H36" s="74"/>
      <c r="I36" s="63"/>
      <c r="J36" s="33" t="s">
        <v>18</v>
      </c>
      <c r="K36" s="33" t="s">
        <v>19</v>
      </c>
      <c r="L36" s="33" t="s">
        <v>20</v>
      </c>
      <c r="M36" s="33" t="s">
        <v>21</v>
      </c>
      <c r="N36" s="33" t="s">
        <v>22</v>
      </c>
      <c r="O36" s="20"/>
      <c r="P36" s="66"/>
      <c r="Q36" s="33" t="s">
        <v>18</v>
      </c>
      <c r="R36" s="33" t="s">
        <v>19</v>
      </c>
      <c r="S36" s="33" t="s">
        <v>20</v>
      </c>
      <c r="T36" s="33" t="s">
        <v>21</v>
      </c>
      <c r="U36" s="33" t="s">
        <v>22</v>
      </c>
      <c r="V36" s="58"/>
      <c r="W36" s="66"/>
      <c r="X36" s="33" t="s">
        <v>18</v>
      </c>
      <c r="Y36" s="33" t="s">
        <v>19</v>
      </c>
      <c r="Z36" s="33" t="s">
        <v>20</v>
      </c>
      <c r="AA36" s="33" t="s">
        <v>21</v>
      </c>
      <c r="AB36" s="33" t="s">
        <v>22</v>
      </c>
      <c r="AC36" s="77"/>
      <c r="AD36" s="20"/>
      <c r="AE36" s="21"/>
      <c r="AF36" s="21"/>
      <c r="AG36" s="21"/>
      <c r="AH36" s="21"/>
      <c r="AI36" s="21"/>
      <c r="AJ36" s="63"/>
      <c r="AK36" s="66"/>
      <c r="AL36" s="21"/>
      <c r="AM36" s="21"/>
      <c r="AN36" s="21"/>
      <c r="AO36" s="21"/>
      <c r="AP36" s="21"/>
      <c r="AQ36" s="77"/>
      <c r="AR36" s="20"/>
      <c r="AS36" s="21"/>
      <c r="AT36" s="21"/>
      <c r="AU36" s="21"/>
      <c r="AV36" s="21"/>
      <c r="AW36" s="21"/>
      <c r="AX36" s="75"/>
      <c r="AY36" s="65"/>
      <c r="AZ36" s="21"/>
      <c r="BA36" s="21"/>
      <c r="BB36" s="21"/>
      <c r="BC36" s="21"/>
      <c r="BD36" s="21"/>
      <c r="BE36" s="26"/>
    </row>
    <row r="37" spans="1:57" ht="5.0999999999999996" customHeight="1" x14ac:dyDescent="0.25">
      <c r="A37" s="143"/>
      <c r="B37" s="37"/>
      <c r="C37" s="21"/>
      <c r="D37" s="21"/>
      <c r="E37" s="20"/>
      <c r="F37" s="20"/>
      <c r="G37" s="69"/>
      <c r="H37" s="74"/>
      <c r="I37" s="63"/>
      <c r="J37" s="21"/>
      <c r="K37" s="21"/>
      <c r="L37" s="21"/>
      <c r="M37" s="21"/>
      <c r="N37" s="21"/>
      <c r="O37" s="20"/>
      <c r="P37" s="66"/>
      <c r="Q37" s="21"/>
      <c r="R37" s="21"/>
      <c r="S37" s="20"/>
      <c r="T37" s="20"/>
      <c r="U37" s="69"/>
      <c r="V37" s="77"/>
      <c r="W37" s="66"/>
      <c r="X37" s="21"/>
      <c r="Y37" s="21"/>
      <c r="Z37" s="21"/>
      <c r="AA37" s="21"/>
      <c r="AB37" s="21"/>
      <c r="AC37" s="77"/>
      <c r="AD37" s="20"/>
      <c r="AE37" s="21"/>
      <c r="AF37" s="21"/>
      <c r="AG37" s="20"/>
      <c r="AH37" s="20"/>
      <c r="AI37" s="69"/>
      <c r="AJ37" s="63"/>
      <c r="AK37" s="66"/>
      <c r="AL37" s="21"/>
      <c r="AM37" s="21"/>
      <c r="AN37" s="20"/>
      <c r="AO37" s="20"/>
      <c r="AP37" s="69"/>
      <c r="AQ37" s="77"/>
      <c r="AR37" s="20"/>
      <c r="AS37" s="70"/>
      <c r="AT37" s="70"/>
      <c r="AU37" s="70"/>
      <c r="AV37" s="70"/>
      <c r="AW37" s="70"/>
      <c r="AX37" s="75"/>
      <c r="AY37" s="65"/>
      <c r="AZ37" s="21"/>
      <c r="BA37" s="21"/>
      <c r="BB37" s="21"/>
      <c r="BC37" s="21"/>
      <c r="BD37" s="21"/>
      <c r="BE37" s="26"/>
    </row>
    <row r="38" spans="1:57" ht="33.6" customHeight="1" x14ac:dyDescent="0.25">
      <c r="A38" s="143"/>
      <c r="B38" s="32"/>
      <c r="H38" s="74"/>
      <c r="I38" s="63"/>
      <c r="J38" s="21"/>
      <c r="K38" s="21"/>
      <c r="L38" s="21"/>
      <c r="M38" s="21"/>
      <c r="N38" s="21"/>
      <c r="O38" s="20"/>
      <c r="P38" s="66"/>
      <c r="V38" s="77"/>
      <c r="W38" s="66"/>
      <c r="X38" s="119" t="s">
        <v>49</v>
      </c>
      <c r="Y38" s="120"/>
      <c r="Z38" s="120"/>
      <c r="AA38" s="120"/>
      <c r="AB38" s="121"/>
      <c r="AC38" s="77"/>
      <c r="AD38" s="20"/>
      <c r="AE38" s="119" t="s">
        <v>50</v>
      </c>
      <c r="AF38" s="120"/>
      <c r="AG38" s="120"/>
      <c r="AH38" s="120"/>
      <c r="AI38" s="121"/>
      <c r="AJ38" s="63"/>
      <c r="AK38" s="66"/>
      <c r="AL38" s="119" t="s">
        <v>51</v>
      </c>
      <c r="AM38" s="120"/>
      <c r="AN38" s="120"/>
      <c r="AO38" s="120"/>
      <c r="AP38" s="121"/>
      <c r="AQ38" s="77"/>
      <c r="AR38" s="20"/>
      <c r="AS38" s="119" t="s">
        <v>52</v>
      </c>
      <c r="AT38" s="120"/>
      <c r="AU38" s="120"/>
      <c r="AV38" s="120"/>
      <c r="AW38" s="121"/>
      <c r="AX38" s="75"/>
      <c r="AY38" s="65"/>
      <c r="AZ38" s="21"/>
      <c r="BA38" s="21"/>
      <c r="BB38" s="21"/>
      <c r="BC38" s="21"/>
      <c r="BD38" s="21"/>
      <c r="BE38" s="26"/>
    </row>
    <row r="39" spans="1:57" ht="15.75" customHeight="1" x14ac:dyDescent="0.25">
      <c r="A39" s="143"/>
      <c r="B39" s="32"/>
      <c r="H39" s="74"/>
      <c r="I39" s="63"/>
      <c r="J39" s="21"/>
      <c r="K39" s="21"/>
      <c r="L39" s="21"/>
      <c r="M39" s="21"/>
      <c r="N39" s="21"/>
      <c r="O39" s="20"/>
      <c r="P39" s="66"/>
      <c r="V39" s="58"/>
      <c r="W39" s="66"/>
      <c r="X39" s="33">
        <v>3</v>
      </c>
      <c r="Y39" s="33">
        <v>72</v>
      </c>
      <c r="Z39" s="33">
        <f>+AB39-Y39-AA39</f>
        <v>24</v>
      </c>
      <c r="AA39" s="33">
        <v>48</v>
      </c>
      <c r="AB39" s="33">
        <f>X39*48</f>
        <v>144</v>
      </c>
      <c r="AC39" s="58"/>
      <c r="AD39" s="20"/>
      <c r="AE39" s="33">
        <v>3</v>
      </c>
      <c r="AF39" s="33">
        <v>72</v>
      </c>
      <c r="AG39" s="33">
        <f>+AI39-AF39-AH39</f>
        <v>24</v>
      </c>
      <c r="AH39" s="33">
        <v>48</v>
      </c>
      <c r="AI39" s="33">
        <f>AE39*48</f>
        <v>144</v>
      </c>
      <c r="AJ39" s="63"/>
      <c r="AK39" s="66"/>
      <c r="AL39" s="33">
        <v>3</v>
      </c>
      <c r="AM39" s="33">
        <v>72</v>
      </c>
      <c r="AN39" s="33">
        <f>+AP39-AM39-AO39</f>
        <v>24</v>
      </c>
      <c r="AO39" s="33">
        <v>48</v>
      </c>
      <c r="AP39" s="33">
        <f>AL39*48</f>
        <v>144</v>
      </c>
      <c r="AQ39" s="77"/>
      <c r="AR39" s="20"/>
      <c r="AS39" s="33">
        <v>2</v>
      </c>
      <c r="AT39" s="33">
        <v>54</v>
      </c>
      <c r="AU39" s="33">
        <f>+AW39-AT39-AV39</f>
        <v>16</v>
      </c>
      <c r="AV39" s="33">
        <v>26</v>
      </c>
      <c r="AW39" s="33">
        <f>AS39*48</f>
        <v>96</v>
      </c>
      <c r="AX39" s="75"/>
      <c r="AY39" s="65"/>
      <c r="AZ39" s="21"/>
      <c r="BA39" s="21"/>
      <c r="BB39" s="21"/>
      <c r="BC39" s="21"/>
      <c r="BD39" s="21"/>
      <c r="BE39" s="26"/>
    </row>
    <row r="40" spans="1:57" ht="15.75" customHeight="1" x14ac:dyDescent="0.25">
      <c r="A40" s="143"/>
      <c r="B40" s="32"/>
      <c r="H40" s="74"/>
      <c r="I40" s="63"/>
      <c r="J40" s="21"/>
      <c r="K40" s="21"/>
      <c r="L40" s="21"/>
      <c r="M40" s="21"/>
      <c r="N40" s="21"/>
      <c r="O40" s="63"/>
      <c r="P40" s="78"/>
      <c r="V40" s="77"/>
      <c r="W40" s="78"/>
      <c r="X40" s="33" t="s">
        <v>18</v>
      </c>
      <c r="Y40" s="33" t="s">
        <v>19</v>
      </c>
      <c r="Z40" s="33" t="s">
        <v>20</v>
      </c>
      <c r="AA40" s="33" t="s">
        <v>21</v>
      </c>
      <c r="AB40" s="33" t="s">
        <v>22</v>
      </c>
      <c r="AC40" s="77"/>
      <c r="AD40" s="63"/>
      <c r="AE40" s="33" t="s">
        <v>18</v>
      </c>
      <c r="AF40" s="33" t="s">
        <v>19</v>
      </c>
      <c r="AG40" s="33" t="s">
        <v>20</v>
      </c>
      <c r="AH40" s="33" t="s">
        <v>21</v>
      </c>
      <c r="AI40" s="33" t="s">
        <v>22</v>
      </c>
      <c r="AJ40" s="63"/>
      <c r="AK40" s="78"/>
      <c r="AL40" s="33" t="s">
        <v>18</v>
      </c>
      <c r="AM40" s="33" t="s">
        <v>19</v>
      </c>
      <c r="AN40" s="33" t="s">
        <v>20</v>
      </c>
      <c r="AO40" s="33" t="s">
        <v>21</v>
      </c>
      <c r="AP40" s="33" t="s">
        <v>22</v>
      </c>
      <c r="AQ40" s="77"/>
      <c r="AR40" s="63"/>
      <c r="AS40" s="33" t="s">
        <v>18</v>
      </c>
      <c r="AT40" s="33" t="s">
        <v>19</v>
      </c>
      <c r="AU40" s="33" t="s">
        <v>20</v>
      </c>
      <c r="AV40" s="33" t="s">
        <v>21</v>
      </c>
      <c r="AW40" s="33" t="s">
        <v>22</v>
      </c>
      <c r="AX40" s="75"/>
      <c r="AY40" s="76"/>
      <c r="AZ40" s="21"/>
      <c r="BA40" s="21"/>
      <c r="BB40" s="21"/>
      <c r="BC40" s="21"/>
      <c r="BD40" s="21"/>
      <c r="BE40" s="26"/>
    </row>
    <row r="41" spans="1:57" ht="5.0999999999999996" customHeight="1" x14ac:dyDescent="0.25">
      <c r="A41" s="143"/>
      <c r="B41" s="32"/>
      <c r="C41" s="21"/>
      <c r="D41" s="21"/>
      <c r="E41" s="21"/>
      <c r="F41" s="21"/>
      <c r="G41" s="21"/>
      <c r="H41" s="74"/>
      <c r="I41" s="63"/>
      <c r="J41" s="21"/>
      <c r="K41" s="21"/>
      <c r="L41" s="21"/>
      <c r="M41" s="21"/>
      <c r="N41" s="21"/>
      <c r="O41" s="63"/>
      <c r="P41" s="78"/>
      <c r="Q41" s="21"/>
      <c r="R41" s="21"/>
      <c r="S41" s="21"/>
      <c r="T41" s="21"/>
      <c r="U41" s="21"/>
      <c r="V41" s="77"/>
      <c r="W41" s="78"/>
      <c r="X41" s="21"/>
      <c r="Y41" s="21"/>
      <c r="Z41" s="21"/>
      <c r="AA41" s="21"/>
      <c r="AB41" s="21"/>
      <c r="AC41" s="77"/>
      <c r="AD41" s="63"/>
      <c r="AE41" s="70"/>
      <c r="AF41" s="70"/>
      <c r="AG41" s="70"/>
      <c r="AH41" s="70"/>
      <c r="AI41" s="70"/>
      <c r="AJ41" s="63"/>
      <c r="AK41" s="78"/>
      <c r="AL41" s="21"/>
      <c r="AM41" s="21"/>
      <c r="AN41" s="21"/>
      <c r="AO41" s="21"/>
      <c r="AP41" s="21"/>
      <c r="AQ41" s="77"/>
      <c r="AR41" s="63"/>
      <c r="AS41" s="70"/>
      <c r="AT41" s="70"/>
      <c r="AU41" s="70"/>
      <c r="AV41" s="70"/>
      <c r="AW41" s="70"/>
      <c r="AX41" s="63"/>
      <c r="AY41" s="76"/>
      <c r="AZ41" s="21"/>
      <c r="BA41" s="21"/>
      <c r="BB41" s="21"/>
      <c r="BC41" s="21"/>
      <c r="BD41" s="21"/>
      <c r="BE41" s="26"/>
    </row>
    <row r="42" spans="1:57" ht="33.6" customHeight="1" x14ac:dyDescent="0.25">
      <c r="A42" s="143"/>
      <c r="B42" s="32"/>
      <c r="C42" s="21"/>
      <c r="D42" s="21"/>
      <c r="E42" s="21"/>
      <c r="F42" s="21"/>
      <c r="G42" s="21"/>
      <c r="H42" s="74"/>
      <c r="I42" s="63"/>
      <c r="J42" s="21"/>
      <c r="K42" s="21"/>
      <c r="L42" s="21"/>
      <c r="M42" s="21"/>
      <c r="N42" s="21"/>
      <c r="O42" s="63"/>
      <c r="P42" s="78"/>
      <c r="Q42" s="21"/>
      <c r="R42" s="21"/>
      <c r="S42" s="21"/>
      <c r="T42" s="21"/>
      <c r="U42" s="21"/>
      <c r="V42" s="77"/>
      <c r="W42" s="78"/>
      <c r="X42" s="119" t="s">
        <v>53</v>
      </c>
      <c r="Y42" s="120"/>
      <c r="Z42" s="120"/>
      <c r="AA42" s="120"/>
      <c r="AB42" s="121"/>
      <c r="AC42" s="77"/>
      <c r="AD42" s="21"/>
      <c r="AE42" s="119" t="s">
        <v>54</v>
      </c>
      <c r="AF42" s="120"/>
      <c r="AG42" s="120"/>
      <c r="AH42" s="120"/>
      <c r="AI42" s="121"/>
      <c r="AJ42" s="63"/>
      <c r="AK42" s="78"/>
      <c r="AL42" s="119" t="s">
        <v>55</v>
      </c>
      <c r="AM42" s="120"/>
      <c r="AN42" s="120"/>
      <c r="AO42" s="120"/>
      <c r="AP42" s="121"/>
      <c r="AQ42" s="77"/>
      <c r="AR42" s="63"/>
      <c r="AS42" s="21"/>
      <c r="AT42" s="21"/>
      <c r="AU42" s="21"/>
      <c r="AV42" s="21"/>
      <c r="AW42" s="21"/>
      <c r="AX42" s="63"/>
      <c r="AY42" s="76"/>
      <c r="AZ42" s="119" t="s">
        <v>56</v>
      </c>
      <c r="BA42" s="120"/>
      <c r="BB42" s="120"/>
      <c r="BC42" s="120"/>
      <c r="BD42" s="121"/>
      <c r="BE42" s="26"/>
    </row>
    <row r="43" spans="1:57" ht="15.75" customHeight="1" x14ac:dyDescent="0.25">
      <c r="A43" s="143"/>
      <c r="B43" s="32"/>
      <c r="C43" s="138"/>
      <c r="D43" s="138"/>
      <c r="E43" s="20"/>
      <c r="F43" s="20"/>
      <c r="G43" s="20"/>
      <c r="H43" s="74"/>
      <c r="I43" s="63"/>
      <c r="J43" s="21"/>
      <c r="K43" s="21"/>
      <c r="L43" s="21"/>
      <c r="M43" s="21"/>
      <c r="N43" s="21"/>
      <c r="O43" s="63"/>
      <c r="P43" s="78"/>
      <c r="Q43" s="21"/>
      <c r="R43" s="21"/>
      <c r="S43" s="21"/>
      <c r="T43" s="21"/>
      <c r="U43" s="21"/>
      <c r="V43" s="77"/>
      <c r="W43" s="78"/>
      <c r="X43" s="33">
        <v>3</v>
      </c>
      <c r="Y43" s="33">
        <v>72</v>
      </c>
      <c r="Z43" s="33">
        <f>+AB43-Y43-AA43</f>
        <v>24</v>
      </c>
      <c r="AA43" s="33">
        <v>48</v>
      </c>
      <c r="AB43" s="33">
        <f>X43*48</f>
        <v>144</v>
      </c>
      <c r="AC43" s="77"/>
      <c r="AD43" s="21"/>
      <c r="AE43" s="33">
        <v>3</v>
      </c>
      <c r="AF43" s="33">
        <v>72</v>
      </c>
      <c r="AG43" s="33">
        <f>+AI43-AF43-AH43</f>
        <v>24</v>
      </c>
      <c r="AH43" s="33">
        <v>48</v>
      </c>
      <c r="AI43" s="33">
        <f>AE43*48</f>
        <v>144</v>
      </c>
      <c r="AJ43" s="63"/>
      <c r="AK43" s="78"/>
      <c r="AL43" s="33">
        <v>3</v>
      </c>
      <c r="AM43" s="33">
        <v>72</v>
      </c>
      <c r="AN43" s="33">
        <f>+AP43-AM43-AO43</f>
        <v>24</v>
      </c>
      <c r="AO43" s="33">
        <v>48</v>
      </c>
      <c r="AP43" s="33">
        <f>AL43*48</f>
        <v>144</v>
      </c>
      <c r="AQ43" s="77"/>
      <c r="AR43" s="63"/>
      <c r="AS43" s="21"/>
      <c r="AT43" s="21"/>
      <c r="AU43" s="21"/>
      <c r="AV43" s="21"/>
      <c r="AW43" s="21"/>
      <c r="AX43" s="63"/>
      <c r="AY43" s="76"/>
      <c r="AZ43" s="33">
        <v>3</v>
      </c>
      <c r="BA43" s="33">
        <v>72</v>
      </c>
      <c r="BB43" s="33">
        <v>24</v>
      </c>
      <c r="BC43" s="33">
        <v>48</v>
      </c>
      <c r="BD43" s="33">
        <v>144</v>
      </c>
      <c r="BE43" s="26"/>
    </row>
    <row r="44" spans="1:57" ht="15.75" customHeight="1" x14ac:dyDescent="0.25">
      <c r="A44" s="143"/>
      <c r="B44" s="32"/>
      <c r="C44" s="21"/>
      <c r="D44" s="21"/>
      <c r="E44" s="138"/>
      <c r="F44" s="138"/>
      <c r="G44" s="69"/>
      <c r="H44" s="74"/>
      <c r="I44" s="63"/>
      <c r="J44" s="21"/>
      <c r="K44" s="21"/>
      <c r="L44" s="21"/>
      <c r="M44" s="21"/>
      <c r="N44" s="21"/>
      <c r="O44" s="63"/>
      <c r="P44" s="78"/>
      <c r="Q44" s="21"/>
      <c r="R44" s="21"/>
      <c r="S44" s="21"/>
      <c r="T44" s="21"/>
      <c r="U44" s="21"/>
      <c r="V44" s="77"/>
      <c r="W44" s="78"/>
      <c r="X44" s="33" t="s">
        <v>18</v>
      </c>
      <c r="Y44" s="33" t="s">
        <v>19</v>
      </c>
      <c r="Z44" s="33" t="s">
        <v>20</v>
      </c>
      <c r="AA44" s="33" t="s">
        <v>21</v>
      </c>
      <c r="AB44" s="33" t="s">
        <v>22</v>
      </c>
      <c r="AC44" s="77"/>
      <c r="AD44" s="63"/>
      <c r="AE44" s="33" t="s">
        <v>18</v>
      </c>
      <c r="AF44" s="33" t="s">
        <v>19</v>
      </c>
      <c r="AG44" s="33" t="s">
        <v>20</v>
      </c>
      <c r="AH44" s="33" t="s">
        <v>21</v>
      </c>
      <c r="AI44" s="33" t="s">
        <v>22</v>
      </c>
      <c r="AJ44" s="63"/>
      <c r="AK44" s="78"/>
      <c r="AL44" s="33" t="s">
        <v>18</v>
      </c>
      <c r="AM44" s="33" t="s">
        <v>19</v>
      </c>
      <c r="AN44" s="33" t="s">
        <v>20</v>
      </c>
      <c r="AO44" s="33" t="s">
        <v>21</v>
      </c>
      <c r="AP44" s="33" t="s">
        <v>22</v>
      </c>
      <c r="AQ44" s="77"/>
      <c r="AR44" s="63"/>
      <c r="AS44" s="21"/>
      <c r="AT44" s="21"/>
      <c r="AU44" s="21"/>
      <c r="AV44" s="21"/>
      <c r="AW44" s="21"/>
      <c r="AX44" s="75"/>
      <c r="AY44" s="76"/>
      <c r="AZ44" s="33" t="s">
        <v>18</v>
      </c>
      <c r="BA44" s="33" t="s">
        <v>19</v>
      </c>
      <c r="BB44" s="33" t="s">
        <v>20</v>
      </c>
      <c r="BC44" s="33" t="s">
        <v>21</v>
      </c>
      <c r="BD44" s="33" t="s">
        <v>22</v>
      </c>
      <c r="BE44" s="26"/>
    </row>
    <row r="45" spans="1:57" ht="5.0999999999999996" customHeight="1" x14ac:dyDescent="0.25">
      <c r="A45" s="143"/>
      <c r="B45" s="32"/>
      <c r="C45" s="21"/>
      <c r="D45" s="21"/>
      <c r="E45" s="20"/>
      <c r="F45" s="20"/>
      <c r="G45" s="69"/>
      <c r="H45" s="74"/>
      <c r="I45" s="63"/>
      <c r="J45" s="21"/>
      <c r="K45" s="21"/>
      <c r="L45" s="21"/>
      <c r="M45" s="21"/>
      <c r="N45" s="21"/>
      <c r="O45" s="63"/>
      <c r="P45" s="78"/>
      <c r="Q45" s="21"/>
      <c r="R45" s="21"/>
      <c r="S45" s="21"/>
      <c r="T45" s="21"/>
      <c r="U45" s="21"/>
      <c r="V45" s="77"/>
      <c r="W45" s="78"/>
      <c r="X45" s="21"/>
      <c r="Y45" s="21"/>
      <c r="Z45" s="21"/>
      <c r="AA45" s="21"/>
      <c r="AB45" s="21"/>
      <c r="AC45" s="77"/>
      <c r="AD45" s="63"/>
      <c r="AE45" s="21"/>
      <c r="AF45" s="21"/>
      <c r="AG45" s="21"/>
      <c r="AH45" s="21"/>
      <c r="AI45" s="21"/>
      <c r="AJ45" s="63"/>
      <c r="AK45" s="78"/>
      <c r="AL45" s="21"/>
      <c r="AM45" s="21"/>
      <c r="AN45" s="21"/>
      <c r="AO45" s="21"/>
      <c r="AP45" s="21"/>
      <c r="AQ45" s="77"/>
      <c r="AR45" s="63"/>
      <c r="AS45" s="21"/>
      <c r="AT45" s="21"/>
      <c r="AU45" s="21"/>
      <c r="AV45" s="21"/>
      <c r="AW45" s="21"/>
      <c r="AX45" s="75"/>
      <c r="AY45" s="76"/>
      <c r="AZ45" s="21"/>
      <c r="BA45" s="21"/>
      <c r="BB45" s="21"/>
      <c r="BC45" s="21"/>
      <c r="BD45" s="21"/>
      <c r="BE45" s="26"/>
    </row>
    <row r="46" spans="1:57" ht="33.6" customHeight="1" x14ac:dyDescent="0.25">
      <c r="A46" s="143"/>
      <c r="B46" s="32"/>
      <c r="C46" s="21"/>
      <c r="D46" s="21"/>
      <c r="E46" s="20"/>
      <c r="F46" s="20"/>
      <c r="G46" s="69"/>
      <c r="H46" s="74"/>
      <c r="I46" s="63"/>
      <c r="J46" s="119" t="s">
        <v>57</v>
      </c>
      <c r="K46" s="120"/>
      <c r="L46" s="120"/>
      <c r="M46" s="120"/>
      <c r="N46" s="121"/>
      <c r="O46" s="63"/>
      <c r="P46" s="78"/>
      <c r="Q46" s="21"/>
      <c r="R46" s="21"/>
      <c r="S46" s="21"/>
      <c r="T46" s="21"/>
      <c r="U46" s="21"/>
      <c r="V46" s="77"/>
      <c r="W46" s="78"/>
      <c r="X46" s="119" t="s">
        <v>58</v>
      </c>
      <c r="Y46" s="120"/>
      <c r="Z46" s="120"/>
      <c r="AA46" s="120"/>
      <c r="AB46" s="121"/>
      <c r="AC46" s="77"/>
      <c r="AD46" s="63"/>
      <c r="AJ46" s="63"/>
      <c r="AK46" s="78"/>
      <c r="AL46" s="21"/>
      <c r="AM46" s="21"/>
      <c r="AN46" s="21"/>
      <c r="AO46" s="21"/>
      <c r="AP46" s="21"/>
      <c r="AQ46" s="77"/>
      <c r="AR46" s="63"/>
      <c r="AS46" s="21"/>
      <c r="AT46" s="21"/>
      <c r="AU46" s="21"/>
      <c r="AV46" s="21"/>
      <c r="AW46" s="21"/>
      <c r="AX46" s="75"/>
      <c r="AY46" s="76"/>
      <c r="AZ46" s="119" t="s">
        <v>59</v>
      </c>
      <c r="BA46" s="120"/>
      <c r="BB46" s="120"/>
      <c r="BC46" s="120"/>
      <c r="BD46" s="121"/>
      <c r="BE46" s="26"/>
    </row>
    <row r="47" spans="1:57" ht="15.75" customHeight="1" x14ac:dyDescent="0.25">
      <c r="A47" s="143"/>
      <c r="B47" s="32"/>
      <c r="C47" s="21"/>
      <c r="D47" s="21"/>
      <c r="E47" s="20"/>
      <c r="F47" s="20"/>
      <c r="G47" s="69"/>
      <c r="H47" s="74"/>
      <c r="I47" s="63"/>
      <c r="J47" s="33">
        <v>3</v>
      </c>
      <c r="K47" s="33">
        <v>72</v>
      </c>
      <c r="L47" s="33">
        <f>+N47-K47-M47</f>
        <v>24</v>
      </c>
      <c r="M47" s="33">
        <v>48</v>
      </c>
      <c r="N47" s="33">
        <f>J47*48</f>
        <v>144</v>
      </c>
      <c r="O47" s="63"/>
      <c r="P47" s="78"/>
      <c r="Q47" s="21"/>
      <c r="R47" s="21"/>
      <c r="S47" s="21"/>
      <c r="T47" s="21"/>
      <c r="U47" s="21"/>
      <c r="V47" s="77"/>
      <c r="W47" s="78"/>
      <c r="X47" s="33">
        <v>3</v>
      </c>
      <c r="Y47" s="33">
        <v>72</v>
      </c>
      <c r="Z47" s="33">
        <f>+AB47-Y47-AA47</f>
        <v>24</v>
      </c>
      <c r="AA47" s="33">
        <v>48</v>
      </c>
      <c r="AB47" s="33">
        <f>X47*48</f>
        <v>144</v>
      </c>
      <c r="AC47" s="77"/>
      <c r="AD47" s="63"/>
      <c r="AJ47" s="63"/>
      <c r="AK47" s="78"/>
      <c r="AL47" s="21"/>
      <c r="AM47" s="21"/>
      <c r="AN47" s="21"/>
      <c r="AO47" s="21"/>
      <c r="AP47" s="21"/>
      <c r="AQ47" s="77"/>
      <c r="AR47" s="63"/>
      <c r="AS47" s="21"/>
      <c r="AT47" s="21"/>
      <c r="AU47" s="21"/>
      <c r="AV47" s="21"/>
      <c r="AW47" s="21"/>
      <c r="AX47" s="75"/>
      <c r="AY47" s="76"/>
      <c r="AZ47" s="33">
        <v>3</v>
      </c>
      <c r="BA47" s="33">
        <v>72</v>
      </c>
      <c r="BB47" s="33">
        <v>24</v>
      </c>
      <c r="BC47" s="33">
        <v>48</v>
      </c>
      <c r="BD47" s="33">
        <v>144</v>
      </c>
      <c r="BE47" s="26"/>
    </row>
    <row r="48" spans="1:57" ht="15.75" customHeight="1" x14ac:dyDescent="0.25">
      <c r="A48" s="143"/>
      <c r="B48" s="32"/>
      <c r="C48" s="21"/>
      <c r="D48" s="21"/>
      <c r="E48" s="20"/>
      <c r="F48" s="20"/>
      <c r="G48" s="69"/>
      <c r="H48" s="74"/>
      <c r="I48" s="63"/>
      <c r="J48" s="33" t="s">
        <v>18</v>
      </c>
      <c r="K48" s="33" t="s">
        <v>19</v>
      </c>
      <c r="L48" s="33" t="s">
        <v>20</v>
      </c>
      <c r="M48" s="33" t="s">
        <v>21</v>
      </c>
      <c r="N48" s="33" t="s">
        <v>22</v>
      </c>
      <c r="O48" s="63"/>
      <c r="P48" s="78"/>
      <c r="Q48" s="21"/>
      <c r="R48" s="21"/>
      <c r="S48" s="21"/>
      <c r="T48" s="21"/>
      <c r="U48" s="21"/>
      <c r="V48" s="77"/>
      <c r="W48" s="78"/>
      <c r="X48" s="33" t="s">
        <v>18</v>
      </c>
      <c r="Y48" s="33" t="s">
        <v>19</v>
      </c>
      <c r="Z48" s="33" t="s">
        <v>20</v>
      </c>
      <c r="AA48" s="33" t="s">
        <v>21</v>
      </c>
      <c r="AB48" s="33" t="s">
        <v>22</v>
      </c>
      <c r="AC48" s="77"/>
      <c r="AD48" s="63"/>
      <c r="AJ48" s="63"/>
      <c r="AK48" s="78"/>
      <c r="AL48" s="21"/>
      <c r="AM48" s="21"/>
      <c r="AN48" s="21"/>
      <c r="AO48" s="21"/>
      <c r="AP48" s="21"/>
      <c r="AQ48" s="77"/>
      <c r="AR48" s="63"/>
      <c r="AS48" s="21"/>
      <c r="AT48" s="21"/>
      <c r="AU48" s="21"/>
      <c r="AV48" s="21"/>
      <c r="AW48" s="21"/>
      <c r="AX48" s="75"/>
      <c r="AY48" s="76"/>
      <c r="AZ48" s="33" t="s">
        <v>18</v>
      </c>
      <c r="BA48" s="33" t="s">
        <v>19</v>
      </c>
      <c r="BB48" s="33" t="s">
        <v>20</v>
      </c>
      <c r="BC48" s="33" t="s">
        <v>21</v>
      </c>
      <c r="BD48" s="33" t="s">
        <v>22</v>
      </c>
      <c r="BE48" s="26"/>
    </row>
    <row r="49" spans="1:58" ht="5.0999999999999996" customHeight="1" x14ac:dyDescent="0.25">
      <c r="A49" s="143"/>
      <c r="B49" s="32"/>
      <c r="C49" s="21"/>
      <c r="D49" s="21"/>
      <c r="E49" s="20"/>
      <c r="F49" s="20"/>
      <c r="G49" s="69"/>
      <c r="H49" s="74"/>
      <c r="I49" s="63"/>
      <c r="J49" s="21"/>
      <c r="K49" s="21"/>
      <c r="L49" s="21"/>
      <c r="M49" s="21"/>
      <c r="N49" s="21"/>
      <c r="O49" s="63"/>
      <c r="P49" s="78"/>
      <c r="Q49" s="21"/>
      <c r="R49" s="21"/>
      <c r="S49" s="21"/>
      <c r="T49" s="21"/>
      <c r="U49" s="21"/>
      <c r="V49" s="77"/>
      <c r="W49" s="78"/>
      <c r="X49" s="21"/>
      <c r="Y49" s="21"/>
      <c r="Z49" s="21"/>
      <c r="AA49" s="21"/>
      <c r="AB49" s="21"/>
      <c r="AC49" s="77"/>
      <c r="AD49" s="63"/>
      <c r="AE49" s="21"/>
      <c r="AF49" s="21"/>
      <c r="AG49" s="21"/>
      <c r="AH49" s="21"/>
      <c r="AI49" s="21"/>
      <c r="AJ49" s="63"/>
      <c r="AK49" s="78"/>
      <c r="AL49" s="21"/>
      <c r="AM49" s="21"/>
      <c r="AN49" s="21"/>
      <c r="AO49" s="21"/>
      <c r="AP49" s="21"/>
      <c r="AQ49" s="77"/>
      <c r="AR49" s="63"/>
      <c r="AS49" s="21"/>
      <c r="AT49" s="21"/>
      <c r="AU49" s="21"/>
      <c r="AV49" s="21"/>
      <c r="AW49" s="21"/>
      <c r="AX49" s="75"/>
      <c r="AY49" s="76"/>
      <c r="AZ49" s="21"/>
      <c r="BA49" s="21"/>
      <c r="BB49" s="21"/>
      <c r="BC49" s="21"/>
      <c r="BD49" s="21"/>
      <c r="BE49" s="26"/>
    </row>
    <row r="50" spans="1:58" ht="33.6" customHeight="1" x14ac:dyDescent="0.25">
      <c r="A50" s="143"/>
      <c r="B50" s="32"/>
      <c r="C50" s="21"/>
      <c r="D50" s="21"/>
      <c r="E50" s="20"/>
      <c r="F50" s="20"/>
      <c r="G50" s="69"/>
      <c r="H50" s="74"/>
      <c r="I50" s="63"/>
      <c r="J50" s="21"/>
      <c r="K50" s="21"/>
      <c r="L50" s="21"/>
      <c r="M50" s="21"/>
      <c r="N50" s="21"/>
      <c r="O50" s="63"/>
      <c r="P50" s="78"/>
      <c r="Q50" s="21"/>
      <c r="R50" s="21"/>
      <c r="S50" s="21"/>
      <c r="T50" s="21"/>
      <c r="U50" s="21"/>
      <c r="V50" s="77"/>
      <c r="W50" s="78"/>
      <c r="X50" s="21"/>
      <c r="Y50" s="21"/>
      <c r="Z50" s="21"/>
      <c r="AA50" s="21"/>
      <c r="AB50" s="21"/>
      <c r="AC50" s="77"/>
      <c r="AD50" s="63"/>
      <c r="AE50" s="21"/>
      <c r="AF50" s="21"/>
      <c r="AG50" s="21"/>
      <c r="AH50" s="21"/>
      <c r="AI50" s="21"/>
      <c r="AJ50" s="63"/>
      <c r="AK50" s="78"/>
      <c r="AL50" s="117" t="s">
        <v>60</v>
      </c>
      <c r="AM50" s="117"/>
      <c r="AN50" s="117"/>
      <c r="AO50" s="117"/>
      <c r="AP50" s="117"/>
      <c r="AQ50" s="77"/>
      <c r="AR50" s="63"/>
      <c r="AS50" s="117" t="s">
        <v>61</v>
      </c>
      <c r="AT50" s="117"/>
      <c r="AU50" s="117"/>
      <c r="AV50" s="117"/>
      <c r="AW50" s="117"/>
      <c r="AX50" s="75"/>
      <c r="AY50" s="76"/>
      <c r="AZ50" s="21"/>
      <c r="BA50" s="21"/>
      <c r="BB50" s="21"/>
      <c r="BC50" s="21"/>
      <c r="BD50" s="21"/>
      <c r="BE50" s="26"/>
    </row>
    <row r="51" spans="1:58" ht="15.75" customHeight="1" x14ac:dyDescent="0.25">
      <c r="A51" s="143"/>
      <c r="B51" s="32"/>
      <c r="C51" s="21"/>
      <c r="D51" s="21"/>
      <c r="E51" s="20"/>
      <c r="F51" s="20"/>
      <c r="G51" s="69"/>
      <c r="H51" s="74"/>
      <c r="I51" s="63"/>
      <c r="J51" s="21"/>
      <c r="K51" s="21"/>
      <c r="L51" s="21"/>
      <c r="M51" s="21"/>
      <c r="N51" s="21"/>
      <c r="O51" s="63"/>
      <c r="P51" s="78"/>
      <c r="Q51" s="21"/>
      <c r="R51" s="21"/>
      <c r="S51" s="21"/>
      <c r="T51" s="21"/>
      <c r="U51" s="21"/>
      <c r="V51" s="77"/>
      <c r="W51" s="78"/>
      <c r="X51" s="21"/>
      <c r="Y51" s="21"/>
      <c r="Z51" s="21"/>
      <c r="AA51" s="21"/>
      <c r="AB51" s="21"/>
      <c r="AC51" s="77"/>
      <c r="AD51" s="63"/>
      <c r="AE51" s="21"/>
      <c r="AF51" s="21"/>
      <c r="AG51" s="21"/>
      <c r="AH51" s="21"/>
      <c r="AI51" s="21"/>
      <c r="AJ51" s="63"/>
      <c r="AK51" s="78"/>
      <c r="AL51" s="33">
        <v>2</v>
      </c>
      <c r="AM51" s="33">
        <v>0</v>
      </c>
      <c r="AN51" s="33">
        <v>0</v>
      </c>
      <c r="AO51" s="33">
        <v>0</v>
      </c>
      <c r="AP51" s="33">
        <f>AL51*48</f>
        <v>96</v>
      </c>
      <c r="AQ51" s="77"/>
      <c r="AR51" s="63"/>
      <c r="AS51" s="33">
        <v>5</v>
      </c>
      <c r="AT51" s="33">
        <v>0</v>
      </c>
      <c r="AU51" s="33">
        <v>0</v>
      </c>
      <c r="AV51" s="33">
        <v>0</v>
      </c>
      <c r="AW51" s="33">
        <f>AS51*48</f>
        <v>240</v>
      </c>
      <c r="AX51" s="75"/>
      <c r="AY51" s="76"/>
      <c r="AZ51" s="21"/>
      <c r="BA51" s="21"/>
      <c r="BB51" s="21"/>
      <c r="BC51" s="21"/>
      <c r="BD51" s="21"/>
      <c r="BE51" s="26"/>
    </row>
    <row r="52" spans="1:58" ht="15.75" customHeight="1" x14ac:dyDescent="0.25">
      <c r="A52" s="143"/>
      <c r="B52" s="32"/>
      <c r="C52" s="21"/>
      <c r="D52" s="21"/>
      <c r="E52" s="20"/>
      <c r="F52" s="20"/>
      <c r="G52" s="69"/>
      <c r="H52" s="74"/>
      <c r="I52" s="63"/>
      <c r="J52" s="21"/>
      <c r="K52" s="21"/>
      <c r="L52" s="21"/>
      <c r="M52" s="21"/>
      <c r="N52" s="21"/>
      <c r="O52" s="63"/>
      <c r="P52" s="78"/>
      <c r="Q52" s="21"/>
      <c r="R52" s="21"/>
      <c r="S52" s="21"/>
      <c r="T52" s="21"/>
      <c r="U52" s="21"/>
      <c r="V52" s="77"/>
      <c r="W52" s="78"/>
      <c r="X52" s="21"/>
      <c r="Y52" s="21"/>
      <c r="Z52" s="21"/>
      <c r="AA52" s="21"/>
      <c r="AB52" s="21"/>
      <c r="AC52" s="77"/>
      <c r="AD52" s="63"/>
      <c r="AE52" s="21"/>
      <c r="AF52" s="21"/>
      <c r="AG52" s="21"/>
      <c r="AH52" s="21"/>
      <c r="AI52" s="21"/>
      <c r="AJ52" s="63"/>
      <c r="AK52" s="78"/>
      <c r="AL52" s="33" t="s">
        <v>18</v>
      </c>
      <c r="AM52" s="33" t="s">
        <v>19</v>
      </c>
      <c r="AN52" s="33" t="s">
        <v>20</v>
      </c>
      <c r="AO52" s="33" t="s">
        <v>21</v>
      </c>
      <c r="AP52" s="33" t="s">
        <v>22</v>
      </c>
      <c r="AQ52" s="77"/>
      <c r="AR52" s="63"/>
      <c r="AS52" s="33" t="s">
        <v>18</v>
      </c>
      <c r="AT52" s="33" t="s">
        <v>19</v>
      </c>
      <c r="AU52" s="33" t="s">
        <v>20</v>
      </c>
      <c r="AV52" s="33" t="s">
        <v>21</v>
      </c>
      <c r="AW52" s="33" t="s">
        <v>22</v>
      </c>
      <c r="AX52" s="75"/>
      <c r="AY52" s="76"/>
      <c r="AZ52" s="21"/>
      <c r="BA52" s="21"/>
      <c r="BB52" s="21"/>
      <c r="BC52" s="21"/>
      <c r="BD52" s="21"/>
      <c r="BE52" s="26"/>
    </row>
    <row r="53" spans="1:58" ht="5.0999999999999996" customHeight="1" thickBot="1" x14ac:dyDescent="0.3">
      <c r="A53" s="144"/>
      <c r="B53" s="38"/>
      <c r="C53" s="72"/>
      <c r="D53" s="72"/>
      <c r="E53" s="72"/>
      <c r="F53" s="72"/>
      <c r="G53" s="72"/>
      <c r="H53" s="83"/>
      <c r="I53" s="84"/>
      <c r="J53" s="71"/>
      <c r="K53" s="71"/>
      <c r="L53" s="71"/>
      <c r="M53" s="71"/>
      <c r="N53" s="71"/>
      <c r="O53" s="84"/>
      <c r="P53" s="102"/>
      <c r="Q53" s="103"/>
      <c r="R53" s="103"/>
      <c r="S53" s="103"/>
      <c r="T53" s="103"/>
      <c r="U53" s="103"/>
      <c r="V53" s="104"/>
      <c r="W53" s="102"/>
      <c r="X53" s="105"/>
      <c r="Y53" s="105"/>
      <c r="Z53" s="105"/>
      <c r="AA53" s="105"/>
      <c r="AB53" s="105"/>
      <c r="AC53" s="104"/>
      <c r="AD53" s="84"/>
      <c r="AE53" s="71"/>
      <c r="AF53" s="71"/>
      <c r="AG53" s="71"/>
      <c r="AH53" s="71"/>
      <c r="AI53" s="71"/>
      <c r="AJ53" s="84"/>
      <c r="AK53" s="102"/>
      <c r="AL53" s="105"/>
      <c r="AM53" s="105"/>
      <c r="AN53" s="105"/>
      <c r="AO53" s="105"/>
      <c r="AP53" s="105"/>
      <c r="AQ53" s="104"/>
      <c r="AR53" s="84"/>
      <c r="AS53" s="72"/>
      <c r="AT53" s="72"/>
      <c r="AU53" s="72"/>
      <c r="AV53" s="72"/>
      <c r="AW53" s="72"/>
      <c r="AX53" s="86"/>
      <c r="AY53" s="85"/>
      <c r="AZ53" s="72"/>
      <c r="BA53" s="72"/>
      <c r="BB53" s="72"/>
      <c r="BC53" s="72"/>
      <c r="BD53" s="72"/>
      <c r="BE53" s="39"/>
    </row>
    <row r="54" spans="1:58" ht="5.0999999999999996" customHeight="1" x14ac:dyDescent="0.25">
      <c r="A54" s="139" t="s">
        <v>62</v>
      </c>
      <c r="B54" s="30"/>
      <c r="C54" s="67"/>
      <c r="D54" s="67"/>
      <c r="E54" s="67"/>
      <c r="F54" s="67"/>
      <c r="G54" s="67"/>
      <c r="H54" s="87"/>
      <c r="I54" s="67"/>
      <c r="J54" s="67"/>
      <c r="K54" s="67"/>
      <c r="L54" s="67"/>
      <c r="M54" s="67"/>
      <c r="N54" s="67"/>
      <c r="O54" s="88"/>
      <c r="P54" s="22"/>
      <c r="Q54" s="21"/>
      <c r="R54" s="21"/>
      <c r="S54" s="21"/>
      <c r="T54" s="21"/>
      <c r="U54" s="21"/>
      <c r="V54" s="91"/>
      <c r="W54" s="22"/>
      <c r="X54" s="138"/>
      <c r="Y54" s="138"/>
      <c r="Z54" s="138"/>
      <c r="AA54" s="138"/>
      <c r="AB54" s="138"/>
      <c r="AC54" s="92"/>
      <c r="AD54" s="89"/>
      <c r="AE54" s="67"/>
      <c r="AF54" s="67"/>
      <c r="AG54" s="67"/>
      <c r="AH54" s="67"/>
      <c r="AI54" s="67"/>
      <c r="AJ54" s="88"/>
      <c r="AK54" s="21"/>
      <c r="AL54" s="21"/>
      <c r="AM54" s="21"/>
      <c r="AN54" s="21"/>
      <c r="AO54" s="21"/>
      <c r="AP54" s="21"/>
      <c r="AQ54" s="91"/>
      <c r="AR54" s="89"/>
      <c r="AS54" s="67"/>
      <c r="AT54" s="67"/>
      <c r="AU54" s="67"/>
      <c r="AV54" s="67"/>
      <c r="AW54" s="67"/>
      <c r="AX54" s="88"/>
      <c r="AY54" s="89"/>
      <c r="AZ54" s="142"/>
      <c r="BA54" s="142"/>
      <c r="BB54" s="142"/>
      <c r="BC54" s="142"/>
      <c r="BD54" s="142"/>
      <c r="BE54" s="40"/>
    </row>
    <row r="55" spans="1:58" ht="33.6" customHeight="1" x14ac:dyDescent="0.25">
      <c r="A55" s="140"/>
      <c r="B55" s="32"/>
      <c r="C55" s="21"/>
      <c r="D55" s="21"/>
      <c r="E55" s="21"/>
      <c r="F55" s="21"/>
      <c r="G55" s="21"/>
      <c r="H55" s="90"/>
      <c r="I55" s="21"/>
      <c r="J55" s="21"/>
      <c r="K55" s="21"/>
      <c r="L55" s="21"/>
      <c r="M55" s="21"/>
      <c r="N55" s="21"/>
      <c r="O55" s="91"/>
      <c r="P55" s="22"/>
      <c r="Q55" s="122" t="s">
        <v>63</v>
      </c>
      <c r="R55" s="122"/>
      <c r="S55" s="122"/>
      <c r="T55" s="122"/>
      <c r="U55" s="122"/>
      <c r="V55" s="91"/>
      <c r="W55" s="22"/>
      <c r="X55" s="21"/>
      <c r="Y55" s="21"/>
      <c r="Z55" s="21"/>
      <c r="AA55" s="21"/>
      <c r="AB55" s="21"/>
      <c r="AC55" s="92"/>
      <c r="AD55" s="22"/>
      <c r="AE55" s="122" t="s">
        <v>64</v>
      </c>
      <c r="AF55" s="122"/>
      <c r="AG55" s="122"/>
      <c r="AH55" s="122"/>
      <c r="AI55" s="122"/>
      <c r="AJ55" s="91"/>
      <c r="AK55" s="21"/>
      <c r="AL55" s="21"/>
      <c r="AM55" s="21"/>
      <c r="AN55" s="21"/>
      <c r="AO55" s="21"/>
      <c r="AP55" s="21"/>
      <c r="AQ55" s="91"/>
      <c r="AR55" s="22"/>
      <c r="AS55" s="21"/>
      <c r="AT55" s="21"/>
      <c r="AU55" s="21"/>
      <c r="AV55" s="21"/>
      <c r="AW55" s="21"/>
      <c r="AX55" s="92"/>
      <c r="AY55" s="22"/>
      <c r="AZ55" s="122" t="s">
        <v>62</v>
      </c>
      <c r="BA55" s="122"/>
      <c r="BB55" s="122"/>
      <c r="BC55" s="122"/>
      <c r="BD55" s="122"/>
      <c r="BE55" s="42"/>
    </row>
    <row r="56" spans="1:58" ht="15.75" customHeight="1" x14ac:dyDescent="0.25">
      <c r="A56" s="140"/>
      <c r="B56" s="32"/>
      <c r="C56" s="21"/>
      <c r="D56" s="21"/>
      <c r="E56" s="21"/>
      <c r="F56" s="21"/>
      <c r="G56" s="21"/>
      <c r="H56" s="90"/>
      <c r="I56" s="21"/>
      <c r="J56" s="21"/>
      <c r="K56" s="21"/>
      <c r="L56" s="21"/>
      <c r="M56" s="21"/>
      <c r="N56" s="21"/>
      <c r="O56" s="91"/>
      <c r="P56" s="22"/>
      <c r="Q56" s="50">
        <v>3</v>
      </c>
      <c r="R56" s="50">
        <v>72</v>
      </c>
      <c r="S56" s="51">
        <f>+U56-R56-T56</f>
        <v>24</v>
      </c>
      <c r="T56" s="50">
        <v>48</v>
      </c>
      <c r="U56" s="50">
        <f>Q56*48</f>
        <v>144</v>
      </c>
      <c r="V56" s="91"/>
      <c r="W56" s="22"/>
      <c r="X56" s="21"/>
      <c r="Y56" s="21"/>
      <c r="Z56" s="21"/>
      <c r="AA56" s="21"/>
      <c r="AB56" s="21"/>
      <c r="AC56" s="92"/>
      <c r="AD56" s="22"/>
      <c r="AE56" s="50">
        <v>2</v>
      </c>
      <c r="AF56" s="50">
        <v>36</v>
      </c>
      <c r="AG56" s="50">
        <v>42</v>
      </c>
      <c r="AH56" s="50">
        <v>18</v>
      </c>
      <c r="AI56" s="50">
        <f>AE56*48</f>
        <v>96</v>
      </c>
      <c r="AJ56" s="91"/>
      <c r="AK56" s="21"/>
      <c r="AL56" s="21"/>
      <c r="AM56" s="21"/>
      <c r="AN56" s="21"/>
      <c r="AO56" s="21"/>
      <c r="AP56" s="21"/>
      <c r="AQ56" s="91"/>
      <c r="AR56" s="22"/>
      <c r="AS56" s="21"/>
      <c r="AT56" s="21"/>
      <c r="AU56" s="21"/>
      <c r="AV56" s="21"/>
      <c r="AW56" s="21"/>
      <c r="AX56" s="92"/>
      <c r="AY56" s="22"/>
      <c r="AZ56" s="51">
        <v>5</v>
      </c>
      <c r="BA56" s="51">
        <v>90</v>
      </c>
      <c r="BB56" s="51">
        <v>60</v>
      </c>
      <c r="BC56" s="51">
        <v>90</v>
      </c>
      <c r="BD56" s="51">
        <f>AZ56*48</f>
        <v>240</v>
      </c>
      <c r="BE56" s="42"/>
    </row>
    <row r="57" spans="1:58" ht="15.75" customHeight="1" x14ac:dyDescent="0.25">
      <c r="A57" s="140"/>
      <c r="B57" s="32"/>
      <c r="C57" s="21"/>
      <c r="D57" s="21"/>
      <c r="E57" s="21"/>
      <c r="F57" s="21"/>
      <c r="G57" s="21"/>
      <c r="H57" s="90"/>
      <c r="I57" s="21"/>
      <c r="J57" s="21"/>
      <c r="K57" s="21"/>
      <c r="L57" s="21"/>
      <c r="M57" s="21"/>
      <c r="N57" s="21"/>
      <c r="O57" s="91"/>
      <c r="P57" s="22"/>
      <c r="Q57" s="50" t="s">
        <v>18</v>
      </c>
      <c r="R57" s="50" t="s">
        <v>19</v>
      </c>
      <c r="S57" s="50" t="s">
        <v>20</v>
      </c>
      <c r="T57" s="50" t="s">
        <v>21</v>
      </c>
      <c r="U57" s="50" t="s">
        <v>22</v>
      </c>
      <c r="V57" s="91"/>
      <c r="W57" s="22"/>
      <c r="X57" s="21"/>
      <c r="Y57" s="21"/>
      <c r="Z57" s="21"/>
      <c r="AA57" s="21"/>
      <c r="AB57" s="21"/>
      <c r="AC57" s="92"/>
      <c r="AD57" s="22"/>
      <c r="AE57" s="50" t="s">
        <v>18</v>
      </c>
      <c r="AF57" s="50" t="s">
        <v>19</v>
      </c>
      <c r="AG57" s="50" t="s">
        <v>20</v>
      </c>
      <c r="AH57" s="50" t="s">
        <v>21</v>
      </c>
      <c r="AI57" s="50" t="s">
        <v>22</v>
      </c>
      <c r="AJ57" s="91"/>
      <c r="AK57" s="22"/>
      <c r="AL57" s="21"/>
      <c r="AM57" s="21"/>
      <c r="AN57" s="21"/>
      <c r="AO57" s="21"/>
      <c r="AP57" s="21"/>
      <c r="AQ57" s="91"/>
      <c r="AR57" s="22"/>
      <c r="AS57" s="21"/>
      <c r="AT57" s="21"/>
      <c r="AU57" s="21"/>
      <c r="AV57" s="21"/>
      <c r="AW57" s="21"/>
      <c r="AX57" s="92"/>
      <c r="AY57" s="22"/>
      <c r="AZ57" s="51" t="s">
        <v>18</v>
      </c>
      <c r="BA57" s="51" t="s">
        <v>19</v>
      </c>
      <c r="BB57" s="51" t="s">
        <v>20</v>
      </c>
      <c r="BC57" s="51" t="s">
        <v>21</v>
      </c>
      <c r="BD57" s="51" t="s">
        <v>22</v>
      </c>
      <c r="BE57" s="42"/>
    </row>
    <row r="58" spans="1:58" ht="5.0999999999999996" customHeight="1" thickBot="1" x14ac:dyDescent="0.3">
      <c r="A58" s="141"/>
      <c r="B58" s="45"/>
      <c r="C58" s="72"/>
      <c r="D58" s="72"/>
      <c r="E58" s="72"/>
      <c r="F58" s="72"/>
      <c r="G58" s="72"/>
      <c r="H58" s="93"/>
      <c r="I58" s="72"/>
      <c r="J58" s="72"/>
      <c r="K58" s="72"/>
      <c r="L58" s="72"/>
      <c r="M58" s="72"/>
      <c r="N58" s="72"/>
      <c r="O58" s="94"/>
      <c r="P58" s="95"/>
      <c r="Q58" s="72"/>
      <c r="R58" s="72"/>
      <c r="S58" s="72"/>
      <c r="T58" s="72"/>
      <c r="U58" s="72"/>
      <c r="V58" s="94"/>
      <c r="W58" s="95"/>
      <c r="X58" s="72"/>
      <c r="Y58" s="72"/>
      <c r="Z58" s="72"/>
      <c r="AA58" s="72"/>
      <c r="AB58" s="72"/>
      <c r="AC58" s="94"/>
      <c r="AD58" s="95"/>
      <c r="AE58" s="72"/>
      <c r="AF58" s="72"/>
      <c r="AG58" s="72"/>
      <c r="AH58" s="72"/>
      <c r="AI58" s="72"/>
      <c r="AJ58" s="94"/>
      <c r="AK58" s="95"/>
      <c r="AL58" s="72"/>
      <c r="AM58" s="72"/>
      <c r="AN58" s="72"/>
      <c r="AO58" s="72"/>
      <c r="AP58" s="72"/>
      <c r="AQ58" s="94"/>
      <c r="AR58" s="95"/>
      <c r="AS58" s="72"/>
      <c r="AT58" s="72"/>
      <c r="AU58" s="72"/>
      <c r="AV58" s="72"/>
      <c r="AW58" s="72"/>
      <c r="AX58" s="94"/>
      <c r="AY58" s="95"/>
      <c r="AZ58" s="72"/>
      <c r="BA58" s="72"/>
      <c r="BB58" s="72"/>
      <c r="BC58" s="72"/>
      <c r="BD58" s="72"/>
      <c r="BE58" s="46"/>
    </row>
    <row r="59" spans="1:58" ht="5.0999999999999996" customHeight="1" x14ac:dyDescent="0.25">
      <c r="A59" s="133" t="s">
        <v>65</v>
      </c>
      <c r="B59" s="32"/>
      <c r="C59" s="21"/>
      <c r="D59" s="21"/>
      <c r="E59" s="21"/>
      <c r="F59" s="21"/>
      <c r="G59" s="21"/>
      <c r="H59" s="90"/>
      <c r="I59" s="21"/>
      <c r="J59" s="21"/>
      <c r="K59" s="21"/>
      <c r="L59" s="21"/>
      <c r="M59" s="21"/>
      <c r="N59" s="21"/>
      <c r="O59" s="91"/>
      <c r="P59" s="22"/>
      <c r="Q59" s="21"/>
      <c r="R59" s="21"/>
      <c r="S59" s="21"/>
      <c r="T59" s="21"/>
      <c r="U59" s="21"/>
      <c r="V59" s="91"/>
      <c r="W59" s="22"/>
      <c r="X59" s="21"/>
      <c r="Y59" s="21"/>
      <c r="Z59" s="21"/>
      <c r="AA59" s="21"/>
      <c r="AB59" s="21"/>
      <c r="AC59" s="91"/>
      <c r="AD59" s="21"/>
      <c r="AE59" s="21"/>
      <c r="AF59" s="21"/>
      <c r="AG59" s="21"/>
      <c r="AH59" s="21"/>
      <c r="AI59" s="21"/>
      <c r="AJ59" s="91"/>
      <c r="AK59" s="21"/>
      <c r="AL59" s="21"/>
      <c r="AM59" s="21"/>
      <c r="AN59" s="21"/>
      <c r="AO59" s="21"/>
      <c r="AP59" s="21"/>
      <c r="AQ59" s="91"/>
      <c r="AR59" s="22"/>
      <c r="AS59" s="21"/>
      <c r="AT59" s="21"/>
      <c r="AU59" s="21"/>
      <c r="AV59" s="21"/>
      <c r="AW59" s="21"/>
      <c r="AX59" s="91"/>
      <c r="AY59" s="22"/>
      <c r="AZ59" s="21"/>
      <c r="BA59" s="21"/>
      <c r="BB59" s="21"/>
      <c r="BC59" s="21"/>
      <c r="BD59" s="21"/>
      <c r="BE59" s="43"/>
    </row>
    <row r="60" spans="1:58" ht="33.6" customHeight="1" x14ac:dyDescent="0.25">
      <c r="A60" s="133"/>
      <c r="B60" s="32"/>
      <c r="C60" s="134" t="s">
        <v>66</v>
      </c>
      <c r="D60" s="135"/>
      <c r="E60" s="135"/>
      <c r="F60" s="135"/>
      <c r="G60" s="136"/>
      <c r="H60" s="90"/>
      <c r="I60" s="21"/>
      <c r="J60" s="137" t="s">
        <v>67</v>
      </c>
      <c r="K60" s="137"/>
      <c r="L60" s="137"/>
      <c r="M60" s="137"/>
      <c r="N60" s="137"/>
      <c r="O60" s="91"/>
      <c r="P60" s="22"/>
      <c r="Q60" s="137" t="s">
        <v>68</v>
      </c>
      <c r="R60" s="137"/>
      <c r="S60" s="137"/>
      <c r="T60" s="137"/>
      <c r="U60" s="137"/>
      <c r="V60" s="91"/>
      <c r="W60" s="22"/>
      <c r="X60" s="137" t="s">
        <v>69</v>
      </c>
      <c r="Y60" s="137"/>
      <c r="Z60" s="137"/>
      <c r="AA60" s="137"/>
      <c r="AB60" s="137"/>
      <c r="AC60" s="91"/>
      <c r="AD60" s="21"/>
      <c r="AE60" s="137" t="s">
        <v>70</v>
      </c>
      <c r="AF60" s="137"/>
      <c r="AG60" s="137"/>
      <c r="AH60" s="137"/>
      <c r="AI60" s="137"/>
      <c r="AJ60" s="91"/>
      <c r="AK60" s="21"/>
      <c r="AL60" s="137" t="s">
        <v>71</v>
      </c>
      <c r="AM60" s="137"/>
      <c r="AN60" s="137"/>
      <c r="AO60" s="137"/>
      <c r="AP60" s="137"/>
      <c r="AQ60" s="91"/>
      <c r="AR60" s="22"/>
      <c r="AS60" s="137" t="s">
        <v>72</v>
      </c>
      <c r="AT60" s="137"/>
      <c r="AU60" s="137"/>
      <c r="AV60" s="137"/>
      <c r="AW60" s="137"/>
      <c r="AX60" s="91"/>
      <c r="AY60" s="22"/>
      <c r="AZ60" s="21"/>
      <c r="BA60" s="21"/>
      <c r="BB60" s="21"/>
      <c r="BC60" s="21"/>
      <c r="BD60" s="21"/>
      <c r="BE60" s="43"/>
    </row>
    <row r="61" spans="1:58" ht="15.75" customHeight="1" x14ac:dyDescent="0.25">
      <c r="A61" s="133"/>
      <c r="B61" s="32"/>
      <c r="C61" s="52">
        <v>1</v>
      </c>
      <c r="D61" s="52">
        <v>18</v>
      </c>
      <c r="E61" s="52">
        <v>12</v>
      </c>
      <c r="F61" s="52">
        <v>18</v>
      </c>
      <c r="G61" s="52">
        <f>C61*48</f>
        <v>48</v>
      </c>
      <c r="H61" s="90"/>
      <c r="I61" s="21"/>
      <c r="J61" s="52">
        <v>1</v>
      </c>
      <c r="K61" s="52">
        <v>18</v>
      </c>
      <c r="L61" s="52">
        <v>12</v>
      </c>
      <c r="M61" s="52">
        <v>18</v>
      </c>
      <c r="N61" s="52">
        <v>48</v>
      </c>
      <c r="O61" s="92"/>
      <c r="P61" s="22"/>
      <c r="Q61" s="52">
        <v>1</v>
      </c>
      <c r="R61" s="52">
        <v>18</v>
      </c>
      <c r="S61" s="52">
        <v>12</v>
      </c>
      <c r="T61" s="52">
        <v>18</v>
      </c>
      <c r="U61" s="52">
        <v>48</v>
      </c>
      <c r="V61" s="92"/>
      <c r="W61" s="22"/>
      <c r="X61" s="52">
        <v>1</v>
      </c>
      <c r="Y61" s="52">
        <v>18</v>
      </c>
      <c r="Z61" s="52">
        <v>12</v>
      </c>
      <c r="AA61" s="52">
        <v>18</v>
      </c>
      <c r="AB61" s="52">
        <v>48</v>
      </c>
      <c r="AC61" s="91"/>
      <c r="AD61" s="21"/>
      <c r="AE61" s="52">
        <v>1</v>
      </c>
      <c r="AF61" s="52">
        <v>18</v>
      </c>
      <c r="AG61" s="52">
        <v>12</v>
      </c>
      <c r="AH61" s="52">
        <v>18</v>
      </c>
      <c r="AI61" s="52">
        <v>48</v>
      </c>
      <c r="AJ61" s="91"/>
      <c r="AK61" s="22"/>
      <c r="AL61" s="52">
        <v>1</v>
      </c>
      <c r="AM61" s="52">
        <v>18</v>
      </c>
      <c r="AN61" s="52">
        <v>12</v>
      </c>
      <c r="AO61" s="52">
        <v>18</v>
      </c>
      <c r="AP61" s="52">
        <v>48</v>
      </c>
      <c r="AQ61" s="21"/>
      <c r="AR61" s="22"/>
      <c r="AS61" s="52">
        <v>1</v>
      </c>
      <c r="AT61" s="52">
        <v>18</v>
      </c>
      <c r="AU61" s="52">
        <v>12</v>
      </c>
      <c r="AV61" s="52">
        <v>18</v>
      </c>
      <c r="AW61" s="52">
        <v>48</v>
      </c>
      <c r="AX61" s="92"/>
      <c r="AY61" s="22"/>
      <c r="AZ61" s="21"/>
      <c r="BA61" s="21"/>
      <c r="BB61" s="21"/>
      <c r="BC61" s="21"/>
      <c r="BD61" s="21"/>
      <c r="BE61" s="44"/>
    </row>
    <row r="62" spans="1:58" ht="15.75" customHeight="1" x14ac:dyDescent="0.25">
      <c r="A62" s="133"/>
      <c r="B62" s="32"/>
      <c r="C62" s="53" t="s">
        <v>18</v>
      </c>
      <c r="D62" s="53" t="s">
        <v>19</v>
      </c>
      <c r="E62" s="53" t="s">
        <v>20</v>
      </c>
      <c r="F62" s="53" t="s">
        <v>21</v>
      </c>
      <c r="G62" s="53" t="s">
        <v>22</v>
      </c>
      <c r="H62" s="90"/>
      <c r="I62" s="21"/>
      <c r="J62" s="53" t="s">
        <v>18</v>
      </c>
      <c r="K62" s="53" t="s">
        <v>19</v>
      </c>
      <c r="L62" s="53" t="s">
        <v>20</v>
      </c>
      <c r="M62" s="53" t="s">
        <v>21</v>
      </c>
      <c r="N62" s="53" t="s">
        <v>22</v>
      </c>
      <c r="O62" s="92"/>
      <c r="P62" s="22"/>
      <c r="Q62" s="53" t="s">
        <v>18</v>
      </c>
      <c r="R62" s="53" t="s">
        <v>19</v>
      </c>
      <c r="S62" s="53" t="s">
        <v>20</v>
      </c>
      <c r="T62" s="53" t="s">
        <v>21</v>
      </c>
      <c r="U62" s="53" t="s">
        <v>22</v>
      </c>
      <c r="V62" s="92"/>
      <c r="W62" s="22"/>
      <c r="X62" s="53" t="s">
        <v>18</v>
      </c>
      <c r="Y62" s="53" t="s">
        <v>19</v>
      </c>
      <c r="Z62" s="53" t="s">
        <v>20</v>
      </c>
      <c r="AA62" s="53" t="s">
        <v>21</v>
      </c>
      <c r="AB62" s="53" t="s">
        <v>22</v>
      </c>
      <c r="AC62" s="91"/>
      <c r="AD62" s="21"/>
      <c r="AE62" s="53" t="s">
        <v>18</v>
      </c>
      <c r="AF62" s="53" t="s">
        <v>19</v>
      </c>
      <c r="AG62" s="53" t="s">
        <v>20</v>
      </c>
      <c r="AH62" s="53" t="s">
        <v>21</v>
      </c>
      <c r="AI62" s="53" t="s">
        <v>22</v>
      </c>
      <c r="AJ62" s="91"/>
      <c r="AK62" s="22"/>
      <c r="AL62" s="53" t="s">
        <v>18</v>
      </c>
      <c r="AM62" s="53" t="s">
        <v>19</v>
      </c>
      <c r="AN62" s="53" t="s">
        <v>20</v>
      </c>
      <c r="AO62" s="53" t="s">
        <v>21</v>
      </c>
      <c r="AP62" s="53" t="s">
        <v>22</v>
      </c>
      <c r="AQ62" s="21"/>
      <c r="AR62" s="22"/>
      <c r="AS62" s="53" t="s">
        <v>18</v>
      </c>
      <c r="AT62" s="53" t="s">
        <v>19</v>
      </c>
      <c r="AU62" s="53" t="s">
        <v>20</v>
      </c>
      <c r="AV62" s="53" t="s">
        <v>21</v>
      </c>
      <c r="AW62" s="53" t="s">
        <v>22</v>
      </c>
      <c r="AX62" s="92"/>
      <c r="AY62" s="22"/>
      <c r="AZ62" s="21"/>
      <c r="BA62" s="21"/>
      <c r="BB62" s="21"/>
      <c r="BC62" s="21"/>
      <c r="BD62" s="21"/>
      <c r="BE62" s="44"/>
    </row>
    <row r="63" spans="1:58" ht="5.0999999999999996" customHeight="1" thickBot="1" x14ac:dyDescent="0.3">
      <c r="A63" s="133"/>
      <c r="B63" s="32"/>
      <c r="H63" s="42"/>
      <c r="I63" s="34"/>
      <c r="O63" s="44"/>
      <c r="P63" s="35"/>
      <c r="V63" s="44"/>
      <c r="W63" s="35"/>
      <c r="AC63" s="47"/>
      <c r="AJ63" s="43"/>
      <c r="AK63" s="35"/>
      <c r="AQ63" s="34"/>
      <c r="AR63" s="35"/>
      <c r="AX63" s="44"/>
      <c r="AY63" s="35"/>
      <c r="BE63" s="44"/>
    </row>
    <row r="64" spans="1:58" ht="21.75" customHeight="1" thickBot="1" x14ac:dyDescent="0.3">
      <c r="A64" s="56" t="s">
        <v>73</v>
      </c>
      <c r="B64" s="123">
        <f>+G5+G9+G14+G18+G22+G31+G35+G27+G43+G47+G51+G56+G61</f>
        <v>816</v>
      </c>
      <c r="C64" s="124"/>
      <c r="D64" s="124"/>
      <c r="E64" s="124"/>
      <c r="F64" s="124"/>
      <c r="G64" s="124"/>
      <c r="H64" s="129"/>
      <c r="I64" s="123">
        <f>+N5+N9+N14+N18+N22+N27+N31+N35+N39+N43+N47+N51+N56+N61</f>
        <v>816</v>
      </c>
      <c r="J64" s="124"/>
      <c r="K64" s="124"/>
      <c r="L64" s="124"/>
      <c r="M64" s="124"/>
      <c r="N64" s="124"/>
      <c r="O64" s="129"/>
      <c r="P64" s="123">
        <f>+U5+U9+U14+U18+U22+U31+U35+U27+U43+U47+U51+U56+U61</f>
        <v>816</v>
      </c>
      <c r="Q64" s="124"/>
      <c r="R64" s="124"/>
      <c r="S64" s="124"/>
      <c r="T64" s="124"/>
      <c r="U64" s="124"/>
      <c r="V64" s="129"/>
      <c r="W64" s="123">
        <f>+AB5+AB9+AB14+AB18+AB22+AB27+AB31+AB35+AB39+AB43+AB47+AB51+AB56+AB61</f>
        <v>816</v>
      </c>
      <c r="X64" s="124"/>
      <c r="Y64" s="124"/>
      <c r="Z64" s="124"/>
      <c r="AA64" s="124"/>
      <c r="AB64" s="124"/>
      <c r="AC64" s="129"/>
      <c r="AD64" s="123">
        <f>+AI5+AI9+AI14+AI18+AI22+AI27+AI31+AI35+AI39+AI43+AI47+AI51+AI56+AI61</f>
        <v>816</v>
      </c>
      <c r="AE64" s="124"/>
      <c r="AF64" s="124"/>
      <c r="AG64" s="124"/>
      <c r="AH64" s="124"/>
      <c r="AI64" s="124"/>
      <c r="AJ64" s="129"/>
      <c r="AK64" s="123">
        <f>+AP5+AP9+AP14+AP18+AP22+AP27+AP31+AP35+AP39+AP43+AP47+AP51+AP56+AP61</f>
        <v>816</v>
      </c>
      <c r="AL64" s="124"/>
      <c r="AM64" s="124"/>
      <c r="AN64" s="124"/>
      <c r="AO64" s="124"/>
      <c r="AP64" s="124"/>
      <c r="AQ64" s="129"/>
      <c r="AR64" s="123">
        <f>+AW5+AW9+AW14+AW18+AW22+AW27+AW31+AW35+AW39+AW43+AW47+AW51+AW56+AW61</f>
        <v>816</v>
      </c>
      <c r="AS64" s="124"/>
      <c r="AT64" s="124"/>
      <c r="AU64" s="124"/>
      <c r="AV64" s="124"/>
      <c r="AW64" s="124"/>
      <c r="AX64" s="129"/>
      <c r="AY64" s="123">
        <f>+BD5+BD9+BD14+BD18+BD22+BD27+BD31+BD35+BD39+BD43+BD47+BD51+BD56+BD61</f>
        <v>816</v>
      </c>
      <c r="AZ64" s="124"/>
      <c r="BA64" s="124"/>
      <c r="BB64" s="124"/>
      <c r="BC64" s="124"/>
      <c r="BD64" s="124"/>
      <c r="BE64" s="129"/>
      <c r="BF64" s="96">
        <f>SUM(B64:BE64)</f>
        <v>6528</v>
      </c>
    </row>
    <row r="65" spans="1:58" ht="21.75" customHeight="1" thickBot="1" x14ac:dyDescent="0.3">
      <c r="A65" s="55" t="s">
        <v>74</v>
      </c>
      <c r="B65" s="130">
        <f>+C5+C9+C14+C18+C22+C31+C35+C27+C43+C47+C51+C56+C61</f>
        <v>17</v>
      </c>
      <c r="C65" s="131"/>
      <c r="D65" s="131"/>
      <c r="E65" s="131"/>
      <c r="F65" s="131"/>
      <c r="G65" s="131"/>
      <c r="H65" s="132"/>
      <c r="I65" s="130">
        <f>+J5+J9+J14+J18+J22+J27+J31+J35+J39+J43+J47+J51+J56+J61</f>
        <v>17</v>
      </c>
      <c r="J65" s="131"/>
      <c r="K65" s="131"/>
      <c r="L65" s="131"/>
      <c r="M65" s="131"/>
      <c r="N65" s="131"/>
      <c r="O65" s="132"/>
      <c r="P65" s="130">
        <f>+Q5+Q9+Q14+Q18+Q22+Q31+Q35+Q27+Q43+Q47+Q51+Q56+Q61</f>
        <v>17</v>
      </c>
      <c r="Q65" s="131"/>
      <c r="R65" s="131"/>
      <c r="S65" s="131"/>
      <c r="T65" s="131"/>
      <c r="U65" s="131"/>
      <c r="V65" s="132"/>
      <c r="W65" s="130">
        <f>+X5+X9+X14+X18+X22+X27+X31+X35+X39+X43+X47+X51+X56+X61</f>
        <v>17</v>
      </c>
      <c r="X65" s="131"/>
      <c r="Y65" s="131"/>
      <c r="Z65" s="131"/>
      <c r="AA65" s="131"/>
      <c r="AB65" s="131"/>
      <c r="AC65" s="132"/>
      <c r="AD65" s="130">
        <f>+AE5+AE9+AE14+AE18+AE22+AE27+AE31+AE35+AE39+AE43+AE47+AE51+AE56+AE61</f>
        <v>17</v>
      </c>
      <c r="AE65" s="131"/>
      <c r="AF65" s="131"/>
      <c r="AG65" s="131"/>
      <c r="AH65" s="131"/>
      <c r="AI65" s="131"/>
      <c r="AJ65" s="132"/>
      <c r="AK65" s="130">
        <f>+AL5+AL9+AL14+AL18+AL22+AL27+AL31+AL35+AL39+AL43+AL47+AL51+AL56+AL61</f>
        <v>17</v>
      </c>
      <c r="AL65" s="131"/>
      <c r="AM65" s="131"/>
      <c r="AN65" s="131"/>
      <c r="AO65" s="131"/>
      <c r="AP65" s="131"/>
      <c r="AQ65" s="132"/>
      <c r="AR65" s="130">
        <f>+AS5+AS9+AS14+AS18+AS22+AS27+AS31+AS35+AS39+AS43+AS47+AS51+AS56+AS61</f>
        <v>17</v>
      </c>
      <c r="AS65" s="131"/>
      <c r="AT65" s="131"/>
      <c r="AU65" s="131"/>
      <c r="AV65" s="131"/>
      <c r="AW65" s="131"/>
      <c r="AX65" s="132"/>
      <c r="AY65" s="130">
        <f>+AZ5+AZ9+AZ14+AZ18+AZ22+AZ27+AZ31+AZ35+AZ39+AZ43+AZ47+AZ51+AZ56+AZ61</f>
        <v>17</v>
      </c>
      <c r="AZ65" s="131"/>
      <c r="BA65" s="131"/>
      <c r="BB65" s="131"/>
      <c r="BC65" s="131"/>
      <c r="BD65" s="131"/>
      <c r="BE65" s="132"/>
      <c r="BF65" s="96">
        <f t="shared" ref="BF65:BF68" si="0">SUM(B65:BE65)</f>
        <v>136</v>
      </c>
    </row>
    <row r="66" spans="1:58" ht="21.75" customHeight="1" thickBot="1" x14ac:dyDescent="0.3">
      <c r="A66" s="54" t="s">
        <v>100</v>
      </c>
      <c r="B66" s="126">
        <f>+D5+D9+D14+D18+D22+D31+D35+D27+D43+D47+D51+D56+D61</f>
        <v>324</v>
      </c>
      <c r="C66" s="127"/>
      <c r="D66" s="127"/>
      <c r="E66" s="127"/>
      <c r="F66" s="127"/>
      <c r="G66" s="127"/>
      <c r="H66" s="128"/>
      <c r="I66" s="126">
        <f>+K5+K9+K14+K18+K22++K27+K31+K35+K39+K43+K47+K51+K56+K61</f>
        <v>378</v>
      </c>
      <c r="J66" s="127"/>
      <c r="K66" s="127"/>
      <c r="L66" s="127"/>
      <c r="M66" s="127"/>
      <c r="N66" s="127"/>
      <c r="O66" s="128"/>
      <c r="P66" s="126">
        <f>+R5+R9+R14+R18+R22+R31+R35+R27+R43+R47+R51+R56+R61</f>
        <v>378</v>
      </c>
      <c r="Q66" s="127"/>
      <c r="R66" s="127"/>
      <c r="S66" s="127"/>
      <c r="T66" s="127"/>
      <c r="U66" s="127"/>
      <c r="V66" s="128"/>
      <c r="W66" s="126">
        <f>+Y5+Y9+Y14+Y18+Y22++Y27+Y31+Y35+Y39+Y43+Y47+Y51+Y56+Y61</f>
        <v>378</v>
      </c>
      <c r="X66" s="127"/>
      <c r="Y66" s="127"/>
      <c r="Z66" s="127"/>
      <c r="AA66" s="127"/>
      <c r="AB66" s="127"/>
      <c r="AC66" s="128"/>
      <c r="AD66" s="126">
        <f>+AF5+AF9+AF14+AF18+AF22++AF27+AF31+AF35+AF39+AF43+AF47+AF51+AF56+AF61</f>
        <v>378</v>
      </c>
      <c r="AE66" s="127"/>
      <c r="AF66" s="127"/>
      <c r="AG66" s="127"/>
      <c r="AH66" s="127"/>
      <c r="AI66" s="127"/>
      <c r="AJ66" s="128"/>
      <c r="AK66" s="126">
        <f>+AM5+AM9+AM14+AM18+AM22++AM27+AM31+AM35+AM39+AM43+AM47+AM51+AM56+AM61</f>
        <v>342</v>
      </c>
      <c r="AL66" s="127"/>
      <c r="AM66" s="127"/>
      <c r="AN66" s="127"/>
      <c r="AO66" s="127"/>
      <c r="AP66" s="127"/>
      <c r="AQ66" s="128"/>
      <c r="AR66" s="126">
        <f>+AT5+AT9+AT14+AT18+AT22++AT27+AT31+AT35+AT39+AT43+AT47+AT51+AT56+AT61</f>
        <v>270</v>
      </c>
      <c r="AS66" s="127"/>
      <c r="AT66" s="127"/>
      <c r="AU66" s="127"/>
      <c r="AV66" s="127"/>
      <c r="AW66" s="127"/>
      <c r="AX66" s="128"/>
      <c r="AY66" s="126">
        <f>+BA5+BA9+BA14+BA18+BA22++BA27+BA31+BA35+BA39+BA43+BA47+BA51+BA56+BA61</f>
        <v>378</v>
      </c>
      <c r="AZ66" s="127"/>
      <c r="BA66" s="127"/>
      <c r="BB66" s="127"/>
      <c r="BC66" s="127"/>
      <c r="BD66" s="127"/>
      <c r="BE66" s="128"/>
      <c r="BF66" s="96">
        <f t="shared" si="0"/>
        <v>2826</v>
      </c>
    </row>
    <row r="67" spans="1:58" ht="21.75" customHeight="1" thickBot="1" x14ac:dyDescent="0.3">
      <c r="A67" s="54" t="s">
        <v>75</v>
      </c>
      <c r="B67" s="126">
        <f>+E5+E9+E14+E18+E22+E31+E35+E27+E43+E47+E51+E56+E61</f>
        <v>240</v>
      </c>
      <c r="C67" s="127"/>
      <c r="D67" s="127"/>
      <c r="E67" s="127"/>
      <c r="F67" s="127"/>
      <c r="G67" s="127"/>
      <c r="H67" s="128"/>
      <c r="I67" s="126">
        <f>+L5+L9+L14+L18+L22+L27+L31+L35+L39+L43+L47+L51+L56+L61</f>
        <v>192</v>
      </c>
      <c r="J67" s="127"/>
      <c r="K67" s="127"/>
      <c r="L67" s="127"/>
      <c r="M67" s="127"/>
      <c r="N67" s="127"/>
      <c r="O67" s="128"/>
      <c r="P67" s="126">
        <f>+S5+S9+S14+S18+S22+S31+S35+S27+S43+S47+S51+S56+S61</f>
        <v>168</v>
      </c>
      <c r="Q67" s="127"/>
      <c r="R67" s="127"/>
      <c r="S67" s="127"/>
      <c r="T67" s="127"/>
      <c r="U67" s="127"/>
      <c r="V67" s="128"/>
      <c r="W67" s="126">
        <f>+Z5+Z9+Z14+Z18+Z22+Z27+Z31+Z35+Z39+Z43+Z47+Z51+Z56+Z61</f>
        <v>168</v>
      </c>
      <c r="X67" s="127"/>
      <c r="Y67" s="127"/>
      <c r="Z67" s="127"/>
      <c r="AA67" s="127"/>
      <c r="AB67" s="127"/>
      <c r="AC67" s="128"/>
      <c r="AD67" s="126">
        <f>+AG5+AG9+AG14+AG18+AG22+AG27+AG31+AG35+AG39+AG43+AG47+AG51+AG56+AG61</f>
        <v>210</v>
      </c>
      <c r="AE67" s="127"/>
      <c r="AF67" s="127"/>
      <c r="AG67" s="127"/>
      <c r="AH67" s="127"/>
      <c r="AI67" s="127"/>
      <c r="AJ67" s="128"/>
      <c r="AK67" s="126">
        <f>+AN5+AN9+AN14+AN18+AN22+AN27+AN31+AN35+AN39+AN43+AN47+AN51+AN56+AN61</f>
        <v>144</v>
      </c>
      <c r="AL67" s="127"/>
      <c r="AM67" s="127"/>
      <c r="AN67" s="127"/>
      <c r="AO67" s="127"/>
      <c r="AP67" s="127"/>
      <c r="AQ67" s="128"/>
      <c r="AR67" s="126">
        <f>+AU5+AU9+AU14+AU18+AU22+AU27+AU31+AU35+AU39+AU43+AU47+AU51+AU56+AU61</f>
        <v>140</v>
      </c>
      <c r="AS67" s="127"/>
      <c r="AT67" s="127"/>
      <c r="AU67" s="127"/>
      <c r="AV67" s="127"/>
      <c r="AW67" s="127"/>
      <c r="AX67" s="128"/>
      <c r="AY67" s="126">
        <f>+BB5+BB9+BB14+BB18+BB22+BB27+BB31+BB35+BB39+BB43+BB47+BB51+BB56+BB61</f>
        <v>156</v>
      </c>
      <c r="AZ67" s="127"/>
      <c r="BA67" s="127"/>
      <c r="BB67" s="127"/>
      <c r="BC67" s="127"/>
      <c r="BD67" s="127"/>
      <c r="BE67" s="128"/>
      <c r="BF67" s="96">
        <f t="shared" si="0"/>
        <v>1418</v>
      </c>
    </row>
    <row r="68" spans="1:58" ht="21.75" customHeight="1" thickBot="1" x14ac:dyDescent="0.3">
      <c r="A68" s="54" t="s">
        <v>101</v>
      </c>
      <c r="B68" s="123">
        <f>+F5+F9+F14+F18+F22+F31+F35+F27+F43+F47+F51+F56+F61</f>
        <v>252</v>
      </c>
      <c r="C68" s="124"/>
      <c r="D68" s="124"/>
      <c r="E68" s="124"/>
      <c r="F68" s="124"/>
      <c r="G68" s="124"/>
      <c r="H68" s="125"/>
      <c r="I68" s="123">
        <f>+M5+M9+M14+M18+M22+M27+M31+M35+M39+M43+M47+M51+M56+M61</f>
        <v>246</v>
      </c>
      <c r="J68" s="124"/>
      <c r="K68" s="124"/>
      <c r="L68" s="124"/>
      <c r="M68" s="124"/>
      <c r="N68" s="124"/>
      <c r="O68" s="125"/>
      <c r="P68" s="123">
        <f>+T5+T9+T14+T18+T22+T31+T35+T27+T43+T47+T51+T56+T61</f>
        <v>270</v>
      </c>
      <c r="Q68" s="124"/>
      <c r="R68" s="124"/>
      <c r="S68" s="124"/>
      <c r="T68" s="124"/>
      <c r="U68" s="124"/>
      <c r="V68" s="125"/>
      <c r="W68" s="123">
        <f>+AA5+AA9+AA14+AA18+AA22+AA27+AA31+AA35+AA39+AA43+AA47+AA51+AA56+AA61</f>
        <v>270</v>
      </c>
      <c r="X68" s="124"/>
      <c r="Y68" s="124"/>
      <c r="Z68" s="124"/>
      <c r="AA68" s="124"/>
      <c r="AB68" s="124"/>
      <c r="AC68" s="125"/>
      <c r="AD68" s="123">
        <f>+AH5+AH9+AH14+AH18+AH22+AH27+AH31+AH35+AH39+AH43+AH47+AH51+AH56+AH61</f>
        <v>228</v>
      </c>
      <c r="AE68" s="124"/>
      <c r="AF68" s="124"/>
      <c r="AG68" s="124"/>
      <c r="AH68" s="124"/>
      <c r="AI68" s="124"/>
      <c r="AJ68" s="125"/>
      <c r="AK68" s="123">
        <f>+AO5+AO9+AO14+AO18+AO22+AO27+AO31+AO35+AO39+AO43+AO47+AO51+AO56+AO61</f>
        <v>234</v>
      </c>
      <c r="AL68" s="124"/>
      <c r="AM68" s="124"/>
      <c r="AN68" s="124"/>
      <c r="AO68" s="124"/>
      <c r="AP68" s="124"/>
      <c r="AQ68" s="125"/>
      <c r="AR68" s="123">
        <f>+AV5+AV9+AV14+AV18+AV22+AV27+AV31+AV35+AV39+AV43+AV47+AV51+AV56+AV61</f>
        <v>166</v>
      </c>
      <c r="AS68" s="124"/>
      <c r="AT68" s="124"/>
      <c r="AU68" s="124"/>
      <c r="AV68" s="124"/>
      <c r="AW68" s="124"/>
      <c r="AX68" s="125"/>
      <c r="AY68" s="123">
        <f>+BC5+BC9+BC14+BC18+BC22+BC27+BC31+BC35+BC39+BC43+BC47+BC51+BC56+BC61</f>
        <v>282</v>
      </c>
      <c r="AZ68" s="124"/>
      <c r="BA68" s="124"/>
      <c r="BB68" s="124"/>
      <c r="BC68" s="124"/>
      <c r="BD68" s="124"/>
      <c r="BE68" s="125"/>
      <c r="BF68" s="96">
        <f t="shared" si="0"/>
        <v>1948</v>
      </c>
    </row>
    <row r="69" spans="1:58" ht="15" customHeight="1" x14ac:dyDescent="0.25">
      <c r="B69" s="116">
        <f>+B66+B67+B68</f>
        <v>816</v>
      </c>
      <c r="C69" s="116"/>
      <c r="D69" s="116"/>
      <c r="E69" s="116"/>
      <c r="F69" s="116"/>
      <c r="G69" s="116"/>
      <c r="H69" s="116"/>
      <c r="I69" s="116">
        <f t="shared" ref="I69" si="1">+I66+I67+I68</f>
        <v>816</v>
      </c>
      <c r="J69" s="116"/>
      <c r="K69" s="116"/>
      <c r="L69" s="116"/>
      <c r="M69" s="116"/>
      <c r="N69" s="116"/>
      <c r="O69" s="116"/>
      <c r="P69" s="116">
        <f t="shared" ref="P69" si="2">+P66+P67+P68</f>
        <v>816</v>
      </c>
      <c r="Q69" s="116"/>
      <c r="R69" s="116"/>
      <c r="S69" s="116"/>
      <c r="T69" s="116"/>
      <c r="U69" s="116"/>
      <c r="V69" s="116"/>
      <c r="W69" s="116">
        <f t="shared" ref="W69" si="3">+W66+W67+W68</f>
        <v>816</v>
      </c>
      <c r="X69" s="116"/>
      <c r="Y69" s="116"/>
      <c r="Z69" s="116"/>
      <c r="AA69" s="116"/>
      <c r="AB69" s="116"/>
      <c r="AC69" s="116"/>
      <c r="AD69" s="116">
        <f t="shared" ref="AD69" si="4">+AD66+AD67+AD68</f>
        <v>816</v>
      </c>
      <c r="AE69" s="116"/>
      <c r="AF69" s="116"/>
      <c r="AG69" s="116"/>
      <c r="AH69" s="116"/>
      <c r="AI69" s="116"/>
      <c r="AJ69" s="116"/>
      <c r="AK69" s="116">
        <f t="shared" ref="AK69" si="5">+AK66+AK67+AK68</f>
        <v>720</v>
      </c>
      <c r="AL69" s="116"/>
      <c r="AM69" s="116"/>
      <c r="AN69" s="116"/>
      <c r="AO69" s="116"/>
      <c r="AP69" s="116"/>
      <c r="AQ69" s="116"/>
      <c r="AR69" s="116">
        <f t="shared" ref="AR69" si="6">+AR66+AR67+AR68</f>
        <v>576</v>
      </c>
      <c r="AS69" s="116"/>
      <c r="AT69" s="116"/>
      <c r="AU69" s="116"/>
      <c r="AV69" s="116"/>
      <c r="AW69" s="116"/>
      <c r="AX69" s="116"/>
      <c r="AY69" s="116">
        <f t="shared" ref="AY69" si="7">+AY66+AY67+AY68</f>
        <v>816</v>
      </c>
      <c r="AZ69" s="116"/>
      <c r="BA69" s="116"/>
      <c r="BB69" s="116"/>
      <c r="BC69" s="116"/>
      <c r="BD69" s="116"/>
      <c r="BE69" s="116"/>
    </row>
  </sheetData>
  <mergeCells count="120">
    <mergeCell ref="AL42:AP42"/>
    <mergeCell ref="AL30:AP30"/>
    <mergeCell ref="AE30:AI30"/>
    <mergeCell ref="C26:G26"/>
    <mergeCell ref="C21:G21"/>
    <mergeCell ref="J21:N21"/>
    <mergeCell ref="X21:AB21"/>
    <mergeCell ref="C17:G17"/>
    <mergeCell ref="AE17:AI17"/>
    <mergeCell ref="J34:N34"/>
    <mergeCell ref="Q30:U30"/>
    <mergeCell ref="F1:BE1"/>
    <mergeCell ref="C2:G2"/>
    <mergeCell ref="J2:N2"/>
    <mergeCell ref="Q2:U2"/>
    <mergeCell ref="X2:AB2"/>
    <mergeCell ref="AE2:AI2"/>
    <mergeCell ref="AL2:AP2"/>
    <mergeCell ref="AS2:AW2"/>
    <mergeCell ref="AZ2:BD2"/>
    <mergeCell ref="A3:A11"/>
    <mergeCell ref="C4:G4"/>
    <mergeCell ref="J4:N4"/>
    <mergeCell ref="Q4:U4"/>
    <mergeCell ref="AE4:AI4"/>
    <mergeCell ref="AL4:AP4"/>
    <mergeCell ref="X4:AB4"/>
    <mergeCell ref="AS4:AW4"/>
    <mergeCell ref="A12:A24"/>
    <mergeCell ref="J13:N13"/>
    <mergeCell ref="C8:G8"/>
    <mergeCell ref="C13:G13"/>
    <mergeCell ref="Q17:U17"/>
    <mergeCell ref="AS21:AW21"/>
    <mergeCell ref="C43:D43"/>
    <mergeCell ref="E44:F44"/>
    <mergeCell ref="AE38:AI38"/>
    <mergeCell ref="X38:AB38"/>
    <mergeCell ref="A54:A58"/>
    <mergeCell ref="X54:AB54"/>
    <mergeCell ref="AZ54:BD54"/>
    <mergeCell ref="AE55:AI55"/>
    <mergeCell ref="AZ55:BD55"/>
    <mergeCell ref="A25:A53"/>
    <mergeCell ref="AZ26:BD26"/>
    <mergeCell ref="J26:N26"/>
    <mergeCell ref="AS26:AW26"/>
    <mergeCell ref="AS30:AW30"/>
    <mergeCell ref="AS38:AW38"/>
    <mergeCell ref="Q26:U26"/>
    <mergeCell ref="AZ42:BD42"/>
    <mergeCell ref="AZ46:BD46"/>
    <mergeCell ref="X42:AB42"/>
    <mergeCell ref="AE42:AI42"/>
    <mergeCell ref="J46:N46"/>
    <mergeCell ref="X46:AB46"/>
    <mergeCell ref="AL26:AP26"/>
    <mergeCell ref="AL38:AP38"/>
    <mergeCell ref="AR65:AX65"/>
    <mergeCell ref="AY65:BE65"/>
    <mergeCell ref="A59:A63"/>
    <mergeCell ref="C60:G60"/>
    <mergeCell ref="J60:N60"/>
    <mergeCell ref="Q60:U60"/>
    <mergeCell ref="X60:AB60"/>
    <mergeCell ref="AE60:AI60"/>
    <mergeCell ref="AL60:AP60"/>
    <mergeCell ref="AS60:AW60"/>
    <mergeCell ref="B64:H64"/>
    <mergeCell ref="I64:O64"/>
    <mergeCell ref="P64:V64"/>
    <mergeCell ref="W64:AC64"/>
    <mergeCell ref="AD64:AJ64"/>
    <mergeCell ref="AK64:AQ64"/>
    <mergeCell ref="AR64:AX64"/>
    <mergeCell ref="B68:H68"/>
    <mergeCell ref="I68:O68"/>
    <mergeCell ref="P68:V68"/>
    <mergeCell ref="W68:AC68"/>
    <mergeCell ref="AD68:AJ68"/>
    <mergeCell ref="AK68:AQ68"/>
    <mergeCell ref="B67:H67"/>
    <mergeCell ref="I67:O67"/>
    <mergeCell ref="P67:V67"/>
    <mergeCell ref="W67:AC67"/>
    <mergeCell ref="AD67:AJ67"/>
    <mergeCell ref="AK67:AQ67"/>
    <mergeCell ref="B66:H66"/>
    <mergeCell ref="I66:O66"/>
    <mergeCell ref="P66:V66"/>
    <mergeCell ref="W66:AC66"/>
    <mergeCell ref="AD66:AJ66"/>
    <mergeCell ref="AK66:AQ66"/>
    <mergeCell ref="B65:H65"/>
    <mergeCell ref="I65:O65"/>
    <mergeCell ref="P65:V65"/>
    <mergeCell ref="AY69:BE69"/>
    <mergeCell ref="AL50:AP50"/>
    <mergeCell ref="AS50:AW50"/>
    <mergeCell ref="AZ21:BD21"/>
    <mergeCell ref="B69:H69"/>
    <mergeCell ref="I69:O69"/>
    <mergeCell ref="P69:V69"/>
    <mergeCell ref="Q34:U34"/>
    <mergeCell ref="X34:AB34"/>
    <mergeCell ref="Q55:U55"/>
    <mergeCell ref="W69:AC69"/>
    <mergeCell ref="AD69:AJ69"/>
    <mergeCell ref="AK69:AQ69"/>
    <mergeCell ref="AR69:AX69"/>
    <mergeCell ref="AR68:AX68"/>
    <mergeCell ref="AY68:BE68"/>
    <mergeCell ref="AR66:AX66"/>
    <mergeCell ref="AY66:BE66"/>
    <mergeCell ref="AR67:AX67"/>
    <mergeCell ref="AY67:BE67"/>
    <mergeCell ref="AY64:BE64"/>
    <mergeCell ref="W65:AC65"/>
    <mergeCell ref="AD65:AJ65"/>
    <mergeCell ref="AK65:AQ65"/>
  </mergeCells>
  <printOptions horizontalCentered="1"/>
  <pageMargins left="0.11811023622047245" right="0.11811023622047245" top="0" bottom="0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55" workbookViewId="0">
      <selection activeCell="B23" sqref="B23"/>
    </sheetView>
  </sheetViews>
  <sheetFormatPr baseColWidth="10" defaultColWidth="11.5703125" defaultRowHeight="15" customHeight="1" x14ac:dyDescent="0.25"/>
  <cols>
    <col min="1" max="1" width="11.5703125" style="107"/>
    <col min="2" max="2" width="41.28515625" style="108" bestFit="1" customWidth="1"/>
    <col min="3" max="3" width="9.7109375" style="107" bestFit="1" customWidth="1"/>
    <col min="4" max="4" width="27.42578125" style="107" bestFit="1" customWidth="1"/>
    <col min="5" max="5" width="38" style="108" bestFit="1" customWidth="1"/>
    <col min="6" max="6" width="6" style="107" bestFit="1" customWidth="1"/>
    <col min="7" max="7" width="8.5703125" style="107" bestFit="1" customWidth="1"/>
    <col min="8" max="8" width="8.42578125" style="107" bestFit="1" customWidth="1"/>
    <col min="9" max="9" width="8.28515625" style="107" bestFit="1" customWidth="1"/>
    <col min="10" max="10" width="8.140625" style="107" bestFit="1" customWidth="1"/>
    <col min="11" max="11" width="54.7109375" style="108" customWidth="1"/>
    <col min="12" max="16384" width="11.5703125" style="107"/>
  </cols>
  <sheetData>
    <row r="1" spans="1:11" x14ac:dyDescent="0.25">
      <c r="A1" s="109"/>
      <c r="B1" s="110" t="s">
        <v>76</v>
      </c>
      <c r="C1" s="109"/>
      <c r="D1" s="109"/>
      <c r="E1" s="111"/>
      <c r="F1" s="109"/>
      <c r="G1" s="109"/>
      <c r="H1" s="109"/>
      <c r="I1" s="109"/>
      <c r="J1" s="109"/>
      <c r="K1" s="111"/>
    </row>
    <row r="2" spans="1:11" ht="15" customHeight="1" x14ac:dyDescent="0.25">
      <c r="A2" s="109"/>
      <c r="B2" s="111"/>
      <c r="C2" s="109"/>
      <c r="D2" s="109"/>
      <c r="E2" s="111"/>
      <c r="F2" s="109"/>
      <c r="G2" s="109"/>
      <c r="H2" s="109"/>
      <c r="I2" s="109"/>
      <c r="J2" s="109"/>
      <c r="K2" s="111"/>
    </row>
    <row r="3" spans="1:11" ht="30" x14ac:dyDescent="0.25">
      <c r="A3" s="109"/>
      <c r="B3" s="113" t="s">
        <v>77</v>
      </c>
      <c r="C3" s="114" t="s">
        <v>78</v>
      </c>
      <c r="D3" s="115" t="s">
        <v>79</v>
      </c>
      <c r="E3" s="113" t="s">
        <v>80</v>
      </c>
      <c r="F3" s="114" t="s">
        <v>18</v>
      </c>
      <c r="G3" s="114" t="s">
        <v>19</v>
      </c>
      <c r="H3" s="114" t="s">
        <v>20</v>
      </c>
      <c r="I3" s="114" t="s">
        <v>21</v>
      </c>
      <c r="J3" s="114" t="s">
        <v>22</v>
      </c>
      <c r="K3" s="113" t="s">
        <v>81</v>
      </c>
    </row>
    <row r="4" spans="1:11" x14ac:dyDescent="0.25">
      <c r="A4" s="109"/>
      <c r="B4" s="111" t="s">
        <v>23</v>
      </c>
      <c r="C4" s="109" t="s">
        <v>82</v>
      </c>
      <c r="D4" s="112" t="s">
        <v>10</v>
      </c>
      <c r="E4" s="111"/>
      <c r="F4" s="109">
        <v>2</v>
      </c>
      <c r="G4" s="109">
        <v>36</v>
      </c>
      <c r="H4" s="109">
        <v>36</v>
      </c>
      <c r="I4" s="109">
        <v>24</v>
      </c>
      <c r="J4" s="109">
        <v>96</v>
      </c>
      <c r="K4" s="111"/>
    </row>
    <row r="5" spans="1:11" x14ac:dyDescent="0.25">
      <c r="A5" s="109"/>
      <c r="B5" s="111" t="s">
        <v>11</v>
      </c>
      <c r="C5" s="109" t="s">
        <v>82</v>
      </c>
      <c r="D5" s="2" t="s">
        <v>10</v>
      </c>
      <c r="E5" s="111"/>
      <c r="F5" s="109">
        <v>2</v>
      </c>
      <c r="G5" s="109">
        <v>36</v>
      </c>
      <c r="H5" s="109">
        <v>24</v>
      </c>
      <c r="I5" s="109">
        <v>36</v>
      </c>
      <c r="J5" s="109">
        <v>96</v>
      </c>
      <c r="K5" s="111"/>
    </row>
    <row r="6" spans="1:11" x14ac:dyDescent="0.25">
      <c r="A6" s="109"/>
      <c r="B6" s="111" t="s">
        <v>66</v>
      </c>
      <c r="C6" s="109" t="s">
        <v>82</v>
      </c>
      <c r="D6" s="112"/>
      <c r="E6" s="111"/>
      <c r="F6" s="109">
        <v>1</v>
      </c>
      <c r="G6" s="109">
        <v>18</v>
      </c>
      <c r="H6" s="109">
        <v>12</v>
      </c>
      <c r="I6" s="109">
        <v>18</v>
      </c>
      <c r="J6" s="109">
        <v>48</v>
      </c>
      <c r="K6" s="111"/>
    </row>
    <row r="7" spans="1:11" ht="75" x14ac:dyDescent="0.25">
      <c r="A7" s="109"/>
      <c r="B7" s="111" t="s">
        <v>27</v>
      </c>
      <c r="C7" s="109" t="s">
        <v>82</v>
      </c>
      <c r="D7" s="2" t="s">
        <v>24</v>
      </c>
      <c r="E7" s="111"/>
      <c r="F7" s="109">
        <v>4</v>
      </c>
      <c r="G7" s="109">
        <v>72</v>
      </c>
      <c r="H7" s="109">
        <v>48</v>
      </c>
      <c r="I7" s="109">
        <v>72</v>
      </c>
      <c r="J7" s="109">
        <v>192</v>
      </c>
      <c r="K7" s="111" t="s">
        <v>83</v>
      </c>
    </row>
    <row r="8" spans="1:11" ht="75" x14ac:dyDescent="0.25">
      <c r="A8" s="109"/>
      <c r="B8" s="111" t="s">
        <v>30</v>
      </c>
      <c r="C8" s="109" t="s">
        <v>82</v>
      </c>
      <c r="D8" s="112" t="s">
        <v>24</v>
      </c>
      <c r="E8" s="111"/>
      <c r="F8" s="109">
        <v>3</v>
      </c>
      <c r="G8" s="109">
        <v>54</v>
      </c>
      <c r="H8" s="109">
        <v>36</v>
      </c>
      <c r="I8" s="109">
        <v>54</v>
      </c>
      <c r="J8" s="109">
        <v>144</v>
      </c>
      <c r="K8" s="111" t="s">
        <v>83</v>
      </c>
    </row>
    <row r="9" spans="1:11" ht="60" x14ac:dyDescent="0.25">
      <c r="A9" s="109"/>
      <c r="B9" s="111" t="s">
        <v>47</v>
      </c>
      <c r="C9" s="109" t="s">
        <v>82</v>
      </c>
      <c r="D9" s="2" t="s">
        <v>35</v>
      </c>
      <c r="E9" s="111"/>
      <c r="F9" s="109">
        <v>2</v>
      </c>
      <c r="G9" s="109">
        <v>36</v>
      </c>
      <c r="H9" s="109">
        <v>36</v>
      </c>
      <c r="I9" s="109">
        <v>24</v>
      </c>
      <c r="J9" s="109">
        <v>96</v>
      </c>
      <c r="K9" s="111" t="s">
        <v>84</v>
      </c>
    </row>
    <row r="10" spans="1:11" ht="60" x14ac:dyDescent="0.25">
      <c r="A10" s="109"/>
      <c r="B10" s="111" t="s">
        <v>25</v>
      </c>
      <c r="C10" s="109" t="s">
        <v>82</v>
      </c>
      <c r="D10" s="112" t="s">
        <v>10</v>
      </c>
      <c r="E10" s="111"/>
      <c r="F10" s="109">
        <v>3</v>
      </c>
      <c r="G10" s="109">
        <v>72</v>
      </c>
      <c r="H10" s="109">
        <v>48</v>
      </c>
      <c r="I10" s="109">
        <v>24</v>
      </c>
      <c r="J10" s="109">
        <v>144</v>
      </c>
      <c r="K10" s="111" t="s">
        <v>85</v>
      </c>
    </row>
    <row r="11" spans="1:11" ht="75" x14ac:dyDescent="0.25">
      <c r="A11" s="109"/>
      <c r="B11" s="111" t="s">
        <v>26</v>
      </c>
      <c r="C11" s="109" t="s">
        <v>86</v>
      </c>
      <c r="D11" s="2" t="s">
        <v>24</v>
      </c>
      <c r="E11" s="111" t="s">
        <v>25</v>
      </c>
      <c r="F11" s="109">
        <v>3</v>
      </c>
      <c r="G11" s="109">
        <v>72</v>
      </c>
      <c r="H11" s="109">
        <v>48</v>
      </c>
      <c r="I11" s="109">
        <v>24</v>
      </c>
      <c r="J11" s="109">
        <v>144</v>
      </c>
      <c r="K11" s="111" t="s">
        <v>83</v>
      </c>
    </row>
    <row r="12" spans="1:11" ht="75" x14ac:dyDescent="0.25">
      <c r="A12" s="109"/>
      <c r="B12" s="111" t="s">
        <v>44</v>
      </c>
      <c r="C12" s="109" t="s">
        <v>86</v>
      </c>
      <c r="D12" s="112" t="s">
        <v>35</v>
      </c>
      <c r="E12" s="111"/>
      <c r="F12" s="109">
        <v>3</v>
      </c>
      <c r="G12" s="109">
        <v>72</v>
      </c>
      <c r="H12" s="109">
        <v>24</v>
      </c>
      <c r="I12" s="109">
        <v>48</v>
      </c>
      <c r="J12" s="109">
        <v>144</v>
      </c>
      <c r="K12" s="111" t="s">
        <v>83</v>
      </c>
    </row>
    <row r="13" spans="1:11" x14ac:dyDescent="0.25">
      <c r="A13" s="109"/>
      <c r="B13" s="111" t="s">
        <v>67</v>
      </c>
      <c r="C13" s="109" t="s">
        <v>86</v>
      </c>
      <c r="D13" s="2"/>
      <c r="E13" s="111"/>
      <c r="F13" s="109">
        <v>1</v>
      </c>
      <c r="G13" s="109">
        <v>18</v>
      </c>
      <c r="H13" s="109">
        <v>12</v>
      </c>
      <c r="I13" s="109">
        <v>18</v>
      </c>
      <c r="J13" s="109">
        <v>48</v>
      </c>
      <c r="K13" s="111"/>
    </row>
    <row r="14" spans="1:11" ht="105" x14ac:dyDescent="0.25">
      <c r="A14" s="109"/>
      <c r="B14" s="111" t="s">
        <v>36</v>
      </c>
      <c r="C14" s="109" t="s">
        <v>86</v>
      </c>
      <c r="D14" s="112" t="s">
        <v>35</v>
      </c>
      <c r="E14" s="111" t="s">
        <v>47</v>
      </c>
      <c r="F14" s="109">
        <v>3</v>
      </c>
      <c r="G14" s="109">
        <v>72</v>
      </c>
      <c r="H14" s="109">
        <v>24</v>
      </c>
      <c r="I14" s="109">
        <v>48</v>
      </c>
      <c r="J14" s="109">
        <v>144</v>
      </c>
      <c r="K14" s="111" t="s">
        <v>87</v>
      </c>
    </row>
    <row r="15" spans="1:11" x14ac:dyDescent="0.25">
      <c r="A15" s="109"/>
      <c r="B15" s="111" t="s">
        <v>12</v>
      </c>
      <c r="C15" s="109" t="s">
        <v>86</v>
      </c>
      <c r="D15" s="2" t="s">
        <v>10</v>
      </c>
      <c r="E15" s="111"/>
      <c r="F15" s="109">
        <v>2</v>
      </c>
      <c r="G15" s="109">
        <v>36</v>
      </c>
      <c r="H15" s="109">
        <v>36</v>
      </c>
      <c r="I15" s="109">
        <v>24</v>
      </c>
      <c r="J15" s="109">
        <v>96</v>
      </c>
      <c r="K15" s="111"/>
    </row>
    <row r="16" spans="1:11" ht="105" x14ac:dyDescent="0.25">
      <c r="A16" s="109"/>
      <c r="B16" s="111" t="s">
        <v>57</v>
      </c>
      <c r="C16" s="109" t="s">
        <v>86</v>
      </c>
      <c r="D16" s="112" t="s">
        <v>35</v>
      </c>
      <c r="E16" s="111"/>
      <c r="F16" s="109">
        <v>3</v>
      </c>
      <c r="G16" s="109">
        <v>72</v>
      </c>
      <c r="H16" s="109">
        <v>24</v>
      </c>
      <c r="I16" s="109">
        <v>48</v>
      </c>
      <c r="J16" s="109">
        <v>144</v>
      </c>
      <c r="K16" s="111" t="s">
        <v>88</v>
      </c>
    </row>
    <row r="17" spans="1:11" ht="75" x14ac:dyDescent="0.25">
      <c r="A17" s="109"/>
      <c r="B17" s="111" t="s">
        <v>31</v>
      </c>
      <c r="C17" s="109" t="s">
        <v>86</v>
      </c>
      <c r="D17" s="2" t="s">
        <v>24</v>
      </c>
      <c r="E17" s="111" t="str">
        <f>B8</f>
        <v>PROGRAMACION Y PENSAMIENTO COMPUTACIONAL</v>
      </c>
      <c r="F17" s="109">
        <v>2</v>
      </c>
      <c r="G17" s="109">
        <v>36</v>
      </c>
      <c r="H17" s="109">
        <v>24</v>
      </c>
      <c r="I17" s="109">
        <v>36</v>
      </c>
      <c r="J17" s="109">
        <v>96</v>
      </c>
      <c r="K17" s="111" t="s">
        <v>83</v>
      </c>
    </row>
    <row r="18" spans="1:11" ht="105" x14ac:dyDescent="0.25">
      <c r="A18" s="109"/>
      <c r="B18" s="111" t="s">
        <v>63</v>
      </c>
      <c r="C18" s="109" t="s">
        <v>89</v>
      </c>
      <c r="D18" s="112" t="s">
        <v>62</v>
      </c>
      <c r="E18" s="111"/>
      <c r="F18" s="109">
        <v>3</v>
      </c>
      <c r="G18" s="109">
        <v>72</v>
      </c>
      <c r="H18" s="109">
        <v>24</v>
      </c>
      <c r="I18" s="109">
        <v>48</v>
      </c>
      <c r="J18" s="109">
        <v>144</v>
      </c>
      <c r="K18" s="111" t="s">
        <v>90</v>
      </c>
    </row>
    <row r="19" spans="1:11" ht="60" x14ac:dyDescent="0.25">
      <c r="A19" s="109"/>
      <c r="B19" s="111" t="s">
        <v>48</v>
      </c>
      <c r="C19" s="109" t="s">
        <v>89</v>
      </c>
      <c r="D19" s="2" t="s">
        <v>35</v>
      </c>
      <c r="E19" s="111" t="str">
        <f>B14</f>
        <v>ESTUDIO DEL TRABAJO</v>
      </c>
      <c r="F19" s="109">
        <v>3</v>
      </c>
      <c r="G19" s="109">
        <v>72</v>
      </c>
      <c r="H19" s="109">
        <v>24</v>
      </c>
      <c r="I19" s="109">
        <v>48</v>
      </c>
      <c r="J19" s="109">
        <v>144</v>
      </c>
      <c r="K19" s="111" t="s">
        <v>84</v>
      </c>
    </row>
    <row r="20" spans="1:11" x14ac:dyDescent="0.25">
      <c r="A20" s="109"/>
      <c r="B20" s="111" t="s">
        <v>68</v>
      </c>
      <c r="C20" s="109" t="s">
        <v>89</v>
      </c>
      <c r="D20" s="112"/>
      <c r="E20" s="111"/>
      <c r="F20" s="109">
        <v>1</v>
      </c>
      <c r="G20" s="109">
        <v>18</v>
      </c>
      <c r="H20" s="109">
        <v>12</v>
      </c>
      <c r="I20" s="109">
        <v>18</v>
      </c>
      <c r="J20" s="109">
        <v>48</v>
      </c>
      <c r="K20" s="111"/>
    </row>
    <row r="21" spans="1:11" x14ac:dyDescent="0.25">
      <c r="A21" s="109"/>
      <c r="B21" s="111" t="s">
        <v>40</v>
      </c>
      <c r="C21" s="109" t="s">
        <v>89</v>
      </c>
      <c r="D21" s="2" t="s">
        <v>35</v>
      </c>
      <c r="E21" s="111"/>
      <c r="F21" s="109">
        <v>3</v>
      </c>
      <c r="G21" s="109">
        <v>72</v>
      </c>
      <c r="H21" s="109">
        <v>24</v>
      </c>
      <c r="I21" s="109">
        <v>48</v>
      </c>
      <c r="J21" s="109">
        <v>144</v>
      </c>
      <c r="K21" s="111"/>
    </row>
    <row r="22" spans="1:11" ht="105" x14ac:dyDescent="0.25">
      <c r="A22" s="109"/>
      <c r="B22" s="111" t="s">
        <v>28</v>
      </c>
      <c r="C22" s="109" t="s">
        <v>89</v>
      </c>
      <c r="D22" s="112" t="s">
        <v>10</v>
      </c>
      <c r="E22" s="111" t="str">
        <f>B16</f>
        <v>QUIMICA PARA INGENIERIA</v>
      </c>
      <c r="F22" s="109">
        <v>2</v>
      </c>
      <c r="G22" s="109">
        <v>36</v>
      </c>
      <c r="H22" s="109">
        <v>24</v>
      </c>
      <c r="I22" s="109">
        <v>36</v>
      </c>
      <c r="J22" s="109">
        <v>96</v>
      </c>
      <c r="K22" s="111" t="s">
        <v>88</v>
      </c>
    </row>
    <row r="23" spans="1:11" ht="75" x14ac:dyDescent="0.25">
      <c r="A23" s="109"/>
      <c r="B23" s="111" t="s">
        <v>45</v>
      </c>
      <c r="C23" s="109" t="s">
        <v>89</v>
      </c>
      <c r="D23" s="2" t="s">
        <v>35</v>
      </c>
      <c r="E23" s="111" t="str">
        <f>CONCATENATE(B7," / ",B16)</f>
        <v>FISICA PARA INGENIERIA / QUIMICA PARA INGENIERIA</v>
      </c>
      <c r="F23" s="109">
        <v>3</v>
      </c>
      <c r="G23" s="109">
        <v>72</v>
      </c>
      <c r="H23" s="109">
        <v>24</v>
      </c>
      <c r="I23" s="109">
        <v>48</v>
      </c>
      <c r="J23" s="109">
        <v>144</v>
      </c>
      <c r="K23" s="111" t="s">
        <v>83</v>
      </c>
    </row>
    <row r="24" spans="1:11" ht="30" x14ac:dyDescent="0.25">
      <c r="A24" s="109"/>
      <c r="B24" s="111" t="s">
        <v>13</v>
      </c>
      <c r="C24" s="109" t="s">
        <v>89</v>
      </c>
      <c r="D24" s="112" t="s">
        <v>10</v>
      </c>
      <c r="E24" s="111"/>
      <c r="F24" s="109">
        <v>2</v>
      </c>
      <c r="G24" s="109">
        <v>36</v>
      </c>
      <c r="H24" s="109">
        <v>36</v>
      </c>
      <c r="I24" s="109">
        <v>24</v>
      </c>
      <c r="J24" s="109">
        <v>96</v>
      </c>
      <c r="K24" s="111"/>
    </row>
    <row r="25" spans="1:11" x14ac:dyDescent="0.25">
      <c r="A25" s="109"/>
      <c r="B25" s="111" t="s">
        <v>14</v>
      </c>
      <c r="C25" s="109" t="s">
        <v>91</v>
      </c>
      <c r="D25" s="2" t="s">
        <v>10</v>
      </c>
      <c r="E25" s="111"/>
      <c r="F25" s="109">
        <v>2</v>
      </c>
      <c r="G25" s="109">
        <v>36</v>
      </c>
      <c r="H25" s="109">
        <v>36</v>
      </c>
      <c r="I25" s="109">
        <v>24</v>
      </c>
      <c r="J25" s="109">
        <v>96</v>
      </c>
      <c r="K25" s="111"/>
    </row>
    <row r="26" spans="1:11" ht="105" x14ac:dyDescent="0.25">
      <c r="A26" s="109"/>
      <c r="B26" s="111" t="s">
        <v>53</v>
      </c>
      <c r="C26" s="109" t="s">
        <v>91</v>
      </c>
      <c r="D26" s="112" t="s">
        <v>35</v>
      </c>
      <c r="E26" s="111" t="str">
        <f>B18</f>
        <v>ANALISIS DE DATOS Y ESTADISTICA PARA INGENIERIA</v>
      </c>
      <c r="F26" s="109">
        <v>3</v>
      </c>
      <c r="G26" s="109">
        <v>72</v>
      </c>
      <c r="H26" s="109">
        <v>24</v>
      </c>
      <c r="I26" s="109">
        <v>48</v>
      </c>
      <c r="J26" s="109">
        <v>144</v>
      </c>
      <c r="K26" s="111" t="s">
        <v>92</v>
      </c>
    </row>
    <row r="27" spans="1:11" x14ac:dyDescent="0.25">
      <c r="A27" s="109"/>
      <c r="B27" s="111" t="s">
        <v>69</v>
      </c>
      <c r="C27" s="109" t="s">
        <v>91</v>
      </c>
      <c r="D27" s="2"/>
      <c r="E27" s="111"/>
      <c r="F27" s="109">
        <v>1</v>
      </c>
      <c r="G27" s="109">
        <v>18</v>
      </c>
      <c r="H27" s="109">
        <v>12</v>
      </c>
      <c r="I27" s="109">
        <v>18</v>
      </c>
      <c r="J27" s="109">
        <v>48</v>
      </c>
      <c r="K27" s="111"/>
    </row>
    <row r="28" spans="1:11" ht="105" x14ac:dyDescent="0.25">
      <c r="A28" s="109"/>
      <c r="B28" s="111" t="s">
        <v>58</v>
      </c>
      <c r="C28" s="109" t="s">
        <v>91</v>
      </c>
      <c r="D28" s="112" t="s">
        <v>35</v>
      </c>
      <c r="E28" s="111" t="str">
        <f>B22</f>
        <v>INGENIERIA SOSTENIBLE Y MEDIO AMBIENTE</v>
      </c>
      <c r="F28" s="109">
        <v>3</v>
      </c>
      <c r="G28" s="109">
        <v>72</v>
      </c>
      <c r="H28" s="109">
        <v>24</v>
      </c>
      <c r="I28" s="109">
        <v>48</v>
      </c>
      <c r="J28" s="109">
        <v>144</v>
      </c>
      <c r="K28" s="111" t="s">
        <v>93</v>
      </c>
    </row>
    <row r="29" spans="1:11" ht="60" x14ac:dyDescent="0.25">
      <c r="A29" s="109"/>
      <c r="B29" s="111" t="s">
        <v>49</v>
      </c>
      <c r="C29" s="109" t="s">
        <v>91</v>
      </c>
      <c r="D29" s="2" t="s">
        <v>35</v>
      </c>
      <c r="E29" s="111"/>
      <c r="F29" s="109">
        <v>3</v>
      </c>
      <c r="G29" s="109">
        <v>72</v>
      </c>
      <c r="H29" s="109">
        <v>24</v>
      </c>
      <c r="I29" s="109">
        <v>48</v>
      </c>
      <c r="J29" s="109">
        <v>144</v>
      </c>
      <c r="K29" s="111" t="s">
        <v>85</v>
      </c>
    </row>
    <row r="30" spans="1:11" ht="75" x14ac:dyDescent="0.25">
      <c r="A30" s="109"/>
      <c r="B30" s="111" t="s">
        <v>46</v>
      </c>
      <c r="C30" s="109" t="s">
        <v>91</v>
      </c>
      <c r="D30" s="112" t="s">
        <v>35</v>
      </c>
      <c r="E30" s="111" t="str">
        <f>CONCATENATE(B12, " / ",B23)</f>
        <v>DIBUJO PARA INGENIERIA / MECANICA DE MATERIALES</v>
      </c>
      <c r="F30" s="109">
        <v>3</v>
      </c>
      <c r="G30" s="109">
        <v>72</v>
      </c>
      <c r="H30" s="109">
        <v>24</v>
      </c>
      <c r="I30" s="109">
        <v>48</v>
      </c>
      <c r="J30" s="109">
        <v>144</v>
      </c>
      <c r="K30" s="111" t="s">
        <v>83</v>
      </c>
    </row>
    <row r="31" spans="1:11" ht="75" x14ac:dyDescent="0.25">
      <c r="A31" s="109"/>
      <c r="B31" s="111" t="s">
        <v>32</v>
      </c>
      <c r="C31" s="109" t="s">
        <v>91</v>
      </c>
      <c r="D31" s="2" t="s">
        <v>24</v>
      </c>
      <c r="E31" s="111" t="str">
        <f>B8</f>
        <v>PROGRAMACION Y PENSAMIENTO COMPUTACIONAL</v>
      </c>
      <c r="F31" s="109">
        <v>3</v>
      </c>
      <c r="G31" s="109">
        <v>72</v>
      </c>
      <c r="H31" s="109">
        <v>24</v>
      </c>
      <c r="I31" s="109">
        <v>48</v>
      </c>
      <c r="J31" s="109">
        <v>144</v>
      </c>
      <c r="K31" s="111" t="s">
        <v>83</v>
      </c>
    </row>
    <row r="32" spans="1:11" ht="105" x14ac:dyDescent="0.25">
      <c r="A32" s="109"/>
      <c r="B32" s="111" t="s">
        <v>54</v>
      </c>
      <c r="C32" s="109" t="s">
        <v>94</v>
      </c>
      <c r="D32" s="112" t="s">
        <v>35</v>
      </c>
      <c r="E32" s="111" t="str">
        <f>B26</f>
        <v>CONTROL DE CALIDAD Y GESTION DE PROCESOS</v>
      </c>
      <c r="F32" s="109">
        <v>3</v>
      </c>
      <c r="G32" s="109">
        <v>72</v>
      </c>
      <c r="H32" s="109">
        <v>24</v>
      </c>
      <c r="I32" s="109">
        <v>48</v>
      </c>
      <c r="J32" s="109">
        <v>144</v>
      </c>
      <c r="K32" s="111" t="s">
        <v>87</v>
      </c>
    </row>
    <row r="33" spans="1:11" ht="75" x14ac:dyDescent="0.25">
      <c r="A33" s="109"/>
      <c r="B33" s="111" t="s">
        <v>29</v>
      </c>
      <c r="C33" s="109" t="s">
        <v>94</v>
      </c>
      <c r="D33" s="2" t="s">
        <v>24</v>
      </c>
      <c r="E33" s="111" t="str">
        <f>B30</f>
        <v>DISEÑO Y MANUFACTURA ASISTIDA POR COMPUTADORA</v>
      </c>
      <c r="F33" s="109">
        <v>2</v>
      </c>
      <c r="G33" s="109">
        <v>36</v>
      </c>
      <c r="H33" s="109">
        <v>24</v>
      </c>
      <c r="I33" s="109">
        <v>36</v>
      </c>
      <c r="J33" s="109">
        <v>96</v>
      </c>
      <c r="K33" s="111" t="s">
        <v>83</v>
      </c>
    </row>
    <row r="34" spans="1:11" ht="15" customHeight="1" x14ac:dyDescent="0.25">
      <c r="A34" s="109"/>
      <c r="B34" s="111" t="s">
        <v>15</v>
      </c>
      <c r="C34" s="109" t="s">
        <v>94</v>
      </c>
      <c r="D34" s="112" t="s">
        <v>10</v>
      </c>
      <c r="E34" s="111"/>
      <c r="F34" s="109">
        <v>2</v>
      </c>
      <c r="G34" s="109">
        <v>36</v>
      </c>
      <c r="H34" s="109">
        <v>36</v>
      </c>
      <c r="I34" s="109">
        <v>24</v>
      </c>
      <c r="J34" s="109">
        <v>96</v>
      </c>
      <c r="K34" s="111"/>
    </row>
    <row r="35" spans="1:11" x14ac:dyDescent="0.25">
      <c r="A35" s="109"/>
      <c r="B35" s="111" t="s">
        <v>70</v>
      </c>
      <c r="C35" s="109" t="s">
        <v>94</v>
      </c>
      <c r="D35" s="2"/>
      <c r="E35" s="111"/>
      <c r="F35" s="109">
        <v>1</v>
      </c>
      <c r="G35" s="109">
        <v>18</v>
      </c>
      <c r="H35" s="109">
        <v>12</v>
      </c>
      <c r="I35" s="109">
        <v>18</v>
      </c>
      <c r="J35" s="109">
        <v>48</v>
      </c>
      <c r="K35" s="111"/>
    </row>
    <row r="36" spans="1:11" ht="75" x14ac:dyDescent="0.25">
      <c r="A36" s="109"/>
      <c r="B36" s="111" t="s">
        <v>41</v>
      </c>
      <c r="C36" s="109" t="s">
        <v>94</v>
      </c>
      <c r="D36" s="112" t="s">
        <v>35</v>
      </c>
      <c r="E36" s="111" t="str">
        <f>B17</f>
        <v>TECNOLOGIAS DE LA INFORMACION EN INGENIERIA</v>
      </c>
      <c r="F36" s="109">
        <v>3</v>
      </c>
      <c r="G36" s="109">
        <v>72</v>
      </c>
      <c r="H36" s="109">
        <v>24</v>
      </c>
      <c r="I36" s="109">
        <v>48</v>
      </c>
      <c r="J36" s="109">
        <v>144</v>
      </c>
      <c r="K36" s="111" t="s">
        <v>83</v>
      </c>
    </row>
    <row r="37" spans="1:11" ht="60" x14ac:dyDescent="0.25">
      <c r="A37" s="109"/>
      <c r="B37" s="111" t="s">
        <v>50</v>
      </c>
      <c r="C37" s="109" t="s">
        <v>94</v>
      </c>
      <c r="D37" s="2" t="s">
        <v>35</v>
      </c>
      <c r="E37" s="111" t="str">
        <f>B29</f>
        <v>INVESTIGACION OPERATIVA</v>
      </c>
      <c r="F37" s="109">
        <v>3</v>
      </c>
      <c r="G37" s="109">
        <v>72</v>
      </c>
      <c r="H37" s="109">
        <v>24</v>
      </c>
      <c r="I37" s="109">
        <v>48</v>
      </c>
      <c r="J37" s="109">
        <v>144</v>
      </c>
      <c r="K37" s="111" t="s">
        <v>85</v>
      </c>
    </row>
    <row r="38" spans="1:11" ht="30" x14ac:dyDescent="0.25">
      <c r="A38" s="109"/>
      <c r="B38" s="111" t="s">
        <v>64</v>
      </c>
      <c r="C38" s="109" t="s">
        <v>94</v>
      </c>
      <c r="D38" s="112" t="s">
        <v>62</v>
      </c>
      <c r="E38" s="111" t="str">
        <f>B18</f>
        <v>ANALISIS DE DATOS Y ESTADISTICA PARA INGENIERIA</v>
      </c>
      <c r="F38" s="109">
        <v>2</v>
      </c>
      <c r="G38" s="109">
        <v>36</v>
      </c>
      <c r="H38" s="109">
        <v>42</v>
      </c>
      <c r="I38" s="109">
        <v>18</v>
      </c>
      <c r="J38" s="109">
        <v>96</v>
      </c>
      <c r="K38" s="111"/>
    </row>
    <row r="39" spans="1:11" x14ac:dyDescent="0.25">
      <c r="A39" s="109"/>
      <c r="B39" s="111" t="s">
        <v>16</v>
      </c>
      <c r="C39" s="109" t="s">
        <v>95</v>
      </c>
      <c r="D39" s="2" t="s">
        <v>10</v>
      </c>
      <c r="E39" s="111"/>
      <c r="F39" s="109">
        <v>2</v>
      </c>
      <c r="G39" s="109">
        <v>36</v>
      </c>
      <c r="H39" s="109">
        <v>36</v>
      </c>
      <c r="I39" s="109">
        <v>24</v>
      </c>
      <c r="J39" s="109">
        <v>96</v>
      </c>
      <c r="K39" s="111"/>
    </row>
    <row r="40" spans="1:11" ht="75" x14ac:dyDescent="0.25">
      <c r="A40" s="109"/>
      <c r="B40" s="111" t="s">
        <v>51</v>
      </c>
      <c r="C40" s="109" t="s">
        <v>95</v>
      </c>
      <c r="D40" s="112" t="s">
        <v>35</v>
      </c>
      <c r="E40" s="111" t="str">
        <f>B37</f>
        <v>LOGISTICA Y CADENA DE SUMINISTRO</v>
      </c>
      <c r="F40" s="109">
        <v>3</v>
      </c>
      <c r="G40" s="109">
        <v>72</v>
      </c>
      <c r="H40" s="109">
        <v>24</v>
      </c>
      <c r="I40" s="109">
        <v>48</v>
      </c>
      <c r="J40" s="109">
        <v>144</v>
      </c>
      <c r="K40" s="111" t="s">
        <v>83</v>
      </c>
    </row>
    <row r="41" spans="1:11" x14ac:dyDescent="0.25">
      <c r="A41" s="109"/>
      <c r="B41" s="111" t="s">
        <v>71</v>
      </c>
      <c r="C41" s="109" t="s">
        <v>95</v>
      </c>
      <c r="D41" s="2"/>
      <c r="E41" s="111"/>
      <c r="F41" s="109">
        <v>1</v>
      </c>
      <c r="G41" s="109">
        <v>18</v>
      </c>
      <c r="H41" s="109">
        <v>12</v>
      </c>
      <c r="I41" s="109">
        <v>18</v>
      </c>
      <c r="J41" s="109">
        <v>48</v>
      </c>
      <c r="K41" s="111"/>
    </row>
    <row r="42" spans="1:11" ht="105" x14ac:dyDescent="0.25">
      <c r="A42" s="109"/>
      <c r="B42" s="111" t="s">
        <v>37</v>
      </c>
      <c r="C42" s="109" t="s">
        <v>95</v>
      </c>
      <c r="D42" s="112" t="s">
        <v>35</v>
      </c>
      <c r="E42" s="111" t="str">
        <f>B14</f>
        <v>ESTUDIO DEL TRABAJO</v>
      </c>
      <c r="F42" s="109">
        <v>3</v>
      </c>
      <c r="G42" s="109">
        <v>72</v>
      </c>
      <c r="H42" s="109">
        <v>24</v>
      </c>
      <c r="I42" s="109">
        <v>48</v>
      </c>
      <c r="J42" s="109">
        <v>144</v>
      </c>
      <c r="K42" s="111" t="s">
        <v>87</v>
      </c>
    </row>
    <row r="43" spans="1:11" ht="75" x14ac:dyDescent="0.25">
      <c r="A43" s="109"/>
      <c r="B43" s="111" t="s">
        <v>42</v>
      </c>
      <c r="C43" s="109" t="s">
        <v>95</v>
      </c>
      <c r="D43" s="2" t="s">
        <v>35</v>
      </c>
      <c r="E43" s="111" t="str">
        <f>B36</f>
        <v>INTELIGENCIA ARTIFICIAL Y APRENDIZAJE AUTOMATICO</v>
      </c>
      <c r="F43" s="109">
        <v>3</v>
      </c>
      <c r="G43" s="109">
        <v>72</v>
      </c>
      <c r="H43" s="109">
        <v>24</v>
      </c>
      <c r="I43" s="109">
        <v>48</v>
      </c>
      <c r="J43" s="109">
        <v>144</v>
      </c>
      <c r="K43" s="111" t="s">
        <v>83</v>
      </c>
    </row>
    <row r="44" spans="1:11" ht="75" x14ac:dyDescent="0.25">
      <c r="A44" s="109"/>
      <c r="B44" s="111" t="s">
        <v>55</v>
      </c>
      <c r="C44" s="109" t="s">
        <v>95</v>
      </c>
      <c r="D44" s="112" t="s">
        <v>35</v>
      </c>
      <c r="E44" s="111" t="str">
        <f>B32</f>
        <v>CALIDAD TOTAL Y PRODUCTIVIDAD</v>
      </c>
      <c r="F44" s="109">
        <v>3</v>
      </c>
      <c r="G44" s="109">
        <v>72</v>
      </c>
      <c r="H44" s="109">
        <v>24</v>
      </c>
      <c r="I44" s="109">
        <v>48</v>
      </c>
      <c r="J44" s="109">
        <v>144</v>
      </c>
      <c r="K44" s="111" t="s">
        <v>83</v>
      </c>
    </row>
    <row r="45" spans="1:11" x14ac:dyDescent="0.25">
      <c r="A45" s="109"/>
      <c r="B45" s="111" t="s">
        <v>60</v>
      </c>
      <c r="C45" s="109" t="s">
        <v>95</v>
      </c>
      <c r="D45" s="2" t="s">
        <v>35</v>
      </c>
      <c r="E45" s="111"/>
      <c r="F45" s="109">
        <v>2</v>
      </c>
      <c r="G45" s="109">
        <v>0</v>
      </c>
      <c r="H45" s="109">
        <v>0</v>
      </c>
      <c r="I45" s="109">
        <v>0</v>
      </c>
      <c r="J45" s="109">
        <v>96</v>
      </c>
      <c r="K45" s="111"/>
    </row>
    <row r="46" spans="1:11" x14ac:dyDescent="0.25">
      <c r="A46" s="109"/>
      <c r="B46" s="111" t="s">
        <v>72</v>
      </c>
      <c r="C46" s="109" t="s">
        <v>96</v>
      </c>
      <c r="D46" s="112"/>
      <c r="E46" s="111"/>
      <c r="F46" s="109">
        <v>1</v>
      </c>
      <c r="G46" s="109">
        <v>18</v>
      </c>
      <c r="H46" s="109">
        <v>12</v>
      </c>
      <c r="I46" s="109">
        <v>18</v>
      </c>
      <c r="J46" s="109">
        <v>48</v>
      </c>
      <c r="K46" s="111"/>
    </row>
    <row r="47" spans="1:11" x14ac:dyDescent="0.25">
      <c r="A47" s="109"/>
      <c r="B47" s="111" t="s">
        <v>17</v>
      </c>
      <c r="C47" s="109" t="s">
        <v>96</v>
      </c>
      <c r="D47" s="2" t="s">
        <v>10</v>
      </c>
      <c r="E47" s="111"/>
      <c r="F47" s="109">
        <v>2</v>
      </c>
      <c r="G47" s="109">
        <v>36</v>
      </c>
      <c r="H47" s="109">
        <v>36</v>
      </c>
      <c r="I47" s="109">
        <v>24</v>
      </c>
      <c r="J47" s="109">
        <v>96</v>
      </c>
      <c r="K47" s="111"/>
    </row>
    <row r="48" spans="1:11" ht="60" x14ac:dyDescent="0.25">
      <c r="A48" s="109"/>
      <c r="B48" s="111" t="s">
        <v>52</v>
      </c>
      <c r="C48" s="109" t="s">
        <v>96</v>
      </c>
      <c r="D48" s="112" t="s">
        <v>35</v>
      </c>
      <c r="E48" s="111" t="str">
        <f>B40</f>
        <v>SISTEMAS ROBOTICOS INDUSTRIALES</v>
      </c>
      <c r="F48" s="109">
        <v>2</v>
      </c>
      <c r="G48" s="109">
        <v>54</v>
      </c>
      <c r="H48" s="109">
        <v>16</v>
      </c>
      <c r="I48" s="109">
        <v>26</v>
      </c>
      <c r="J48" s="109">
        <v>96</v>
      </c>
      <c r="K48" s="111" t="s">
        <v>85</v>
      </c>
    </row>
    <row r="49" spans="1:11" ht="30" x14ac:dyDescent="0.25">
      <c r="A49" s="109"/>
      <c r="B49" s="111" t="s">
        <v>61</v>
      </c>
      <c r="C49" s="109" t="s">
        <v>96</v>
      </c>
      <c r="D49" s="2" t="s">
        <v>35</v>
      </c>
      <c r="E49" s="111" t="s">
        <v>97</v>
      </c>
      <c r="F49" s="109">
        <v>5</v>
      </c>
      <c r="G49" s="109">
        <v>0</v>
      </c>
      <c r="H49" s="109">
        <v>0</v>
      </c>
      <c r="I49" s="109">
        <v>0</v>
      </c>
      <c r="J49" s="109">
        <v>240</v>
      </c>
      <c r="K49" s="111"/>
    </row>
    <row r="50" spans="1:11" ht="105" x14ac:dyDescent="0.25">
      <c r="A50" s="109"/>
      <c r="B50" s="111" t="s">
        <v>38</v>
      </c>
      <c r="C50" s="109" t="s">
        <v>96</v>
      </c>
      <c r="D50" s="112" t="s">
        <v>35</v>
      </c>
      <c r="E50" s="111" t="str">
        <f>B42</f>
        <v>ERGONOMIA E HIGIENE INDUSTRIAL</v>
      </c>
      <c r="F50" s="109">
        <v>2</v>
      </c>
      <c r="G50" s="109">
        <v>54</v>
      </c>
      <c r="H50" s="109">
        <v>16</v>
      </c>
      <c r="I50" s="109">
        <v>26</v>
      </c>
      <c r="J50" s="109">
        <v>96</v>
      </c>
      <c r="K50" s="111" t="s">
        <v>87</v>
      </c>
    </row>
    <row r="51" spans="1:11" ht="75" x14ac:dyDescent="0.25">
      <c r="A51" s="109"/>
      <c r="B51" s="111" t="s">
        <v>43</v>
      </c>
      <c r="C51" s="109" t="s">
        <v>96</v>
      </c>
      <c r="D51" s="2" t="s">
        <v>35</v>
      </c>
      <c r="E51" s="111" t="str">
        <f>B43</f>
        <v>IOT EN LA INDUSTRIA</v>
      </c>
      <c r="F51" s="109">
        <v>3</v>
      </c>
      <c r="G51" s="109">
        <v>72</v>
      </c>
      <c r="H51" s="109">
        <v>24</v>
      </c>
      <c r="I51" s="109">
        <v>48</v>
      </c>
      <c r="J51" s="109">
        <v>144</v>
      </c>
      <c r="K51" s="111" t="s">
        <v>83</v>
      </c>
    </row>
    <row r="52" spans="1:11" ht="60" x14ac:dyDescent="0.25">
      <c r="A52" s="109"/>
      <c r="B52" s="111" t="s">
        <v>33</v>
      </c>
      <c r="C52" s="109" t="s">
        <v>96</v>
      </c>
      <c r="D52" s="112" t="s">
        <v>24</v>
      </c>
      <c r="E52" s="111"/>
      <c r="F52" s="109">
        <v>2</v>
      </c>
      <c r="G52" s="109">
        <v>36</v>
      </c>
      <c r="H52" s="109">
        <v>36</v>
      </c>
      <c r="I52" s="109">
        <v>24</v>
      </c>
      <c r="J52" s="109">
        <v>96</v>
      </c>
      <c r="K52" s="111" t="s">
        <v>85</v>
      </c>
    </row>
    <row r="53" spans="1:11" ht="60" x14ac:dyDescent="0.25">
      <c r="A53" s="109"/>
      <c r="B53" s="111" t="s">
        <v>34</v>
      </c>
      <c r="C53" s="109" t="s">
        <v>98</v>
      </c>
      <c r="D53" s="2" t="s">
        <v>24</v>
      </c>
      <c r="E53" s="111" t="str">
        <f>B37</f>
        <v>LOGISTICA Y CADENA DE SUMINISTRO</v>
      </c>
      <c r="F53" s="109">
        <v>3</v>
      </c>
      <c r="G53" s="109">
        <v>72</v>
      </c>
      <c r="H53" s="109">
        <v>24</v>
      </c>
      <c r="I53" s="109">
        <v>48</v>
      </c>
      <c r="J53" s="109">
        <v>144</v>
      </c>
      <c r="K53" s="111" t="s">
        <v>85</v>
      </c>
    </row>
    <row r="54" spans="1:11" ht="105" x14ac:dyDescent="0.25">
      <c r="A54" s="109"/>
      <c r="B54" s="111" t="s">
        <v>59</v>
      </c>
      <c r="C54" s="109" t="s">
        <v>98</v>
      </c>
      <c r="D54" s="112" t="s">
        <v>35</v>
      </c>
      <c r="E54" s="111" t="str">
        <f>B28</f>
        <v>EVALUACION AMBIENTAL ESTRATEGICA</v>
      </c>
      <c r="F54" s="109">
        <v>3</v>
      </c>
      <c r="G54" s="109">
        <v>72</v>
      </c>
      <c r="H54" s="109">
        <v>24</v>
      </c>
      <c r="I54" s="109">
        <v>48</v>
      </c>
      <c r="J54" s="109">
        <v>144</v>
      </c>
      <c r="K54" s="111" t="s">
        <v>88</v>
      </c>
    </row>
    <row r="55" spans="1:11" ht="105" x14ac:dyDescent="0.25">
      <c r="A55" s="109"/>
      <c r="B55" s="111" t="s">
        <v>56</v>
      </c>
      <c r="C55" s="109" t="s">
        <v>98</v>
      </c>
      <c r="D55" s="2" t="s">
        <v>35</v>
      </c>
      <c r="E55" s="111" t="str">
        <f>B32</f>
        <v>CALIDAD TOTAL Y PRODUCTIVIDAD</v>
      </c>
      <c r="F55" s="109">
        <v>3</v>
      </c>
      <c r="G55" s="109">
        <v>72</v>
      </c>
      <c r="H55" s="109">
        <v>24</v>
      </c>
      <c r="I55" s="109">
        <v>48</v>
      </c>
      <c r="J55" s="109">
        <v>144</v>
      </c>
      <c r="K55" s="111" t="s">
        <v>90</v>
      </c>
    </row>
    <row r="56" spans="1:11" ht="105" x14ac:dyDescent="0.25">
      <c r="A56" s="109"/>
      <c r="B56" s="111" t="s">
        <v>39</v>
      </c>
      <c r="C56" s="109" t="s">
        <v>98</v>
      </c>
      <c r="D56" s="112" t="s">
        <v>35</v>
      </c>
      <c r="E56" s="111" t="str">
        <f>B50</f>
        <v>SEGURIDAD EN EL TRABAJO</v>
      </c>
      <c r="F56" s="109">
        <v>3</v>
      </c>
      <c r="G56" s="109">
        <v>72</v>
      </c>
      <c r="H56" s="109">
        <v>24</v>
      </c>
      <c r="I56" s="109">
        <v>48</v>
      </c>
      <c r="J56" s="109">
        <v>144</v>
      </c>
      <c r="K56" s="111" t="s">
        <v>87</v>
      </c>
    </row>
    <row r="57" spans="1:11" ht="43.5" customHeight="1" x14ac:dyDescent="0.25">
      <c r="A57" s="109"/>
      <c r="B57" s="111" t="s">
        <v>62</v>
      </c>
      <c r="C57" s="109" t="s">
        <v>98</v>
      </c>
      <c r="D57" s="2" t="s">
        <v>62</v>
      </c>
      <c r="E57" s="111" t="s">
        <v>99</v>
      </c>
      <c r="F57" s="109">
        <v>5</v>
      </c>
      <c r="G57" s="109">
        <v>90</v>
      </c>
      <c r="H57" s="109">
        <v>60</v>
      </c>
      <c r="I57" s="109">
        <v>90</v>
      </c>
      <c r="J57" s="109">
        <v>240</v>
      </c>
      <c r="K57" s="111"/>
    </row>
  </sheetData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K4:K57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6a31b1b7-43c6-4708-bce4-5abcf2e6c16c" xsi:nil="true"/>
    <MigrationWizIdPermissionLevels xmlns="6a31b1b7-43c6-4708-bce4-5abcf2e6c16c" xsi:nil="true"/>
    <MigrationWizIdPermissions xmlns="6a31b1b7-43c6-4708-bce4-5abcf2e6c16c" xsi:nil="true"/>
    <MigrationWizIdSecurityGroups xmlns="6a31b1b7-43c6-4708-bce4-5abcf2e6c16c" xsi:nil="true"/>
    <_activity xmlns="6a31b1b7-43c6-4708-bce4-5abcf2e6c16c" xsi:nil="true"/>
    <MigrationWizId xmlns="6a31b1b7-43c6-4708-bce4-5abcf2e6c1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C74F296D80444D8006E1E7A69116F5" ma:contentTypeVersion="19" ma:contentTypeDescription="Crear nuevo documento." ma:contentTypeScope="" ma:versionID="f172f146e08cc82f87c6a3bbd18f210b">
  <xsd:schema xmlns:xsd="http://www.w3.org/2001/XMLSchema" xmlns:xs="http://www.w3.org/2001/XMLSchema" xmlns:p="http://schemas.microsoft.com/office/2006/metadata/properties" xmlns:ns3="6a31b1b7-43c6-4708-bce4-5abcf2e6c16c" xmlns:ns4="440883f9-152a-4f82-ba42-15288a40bf7e" targetNamespace="http://schemas.microsoft.com/office/2006/metadata/properties" ma:root="true" ma:fieldsID="3458887d7bc2e025d9cad9033b285b3e" ns3:_="" ns4:_="">
    <xsd:import namespace="6a31b1b7-43c6-4708-bce4-5abcf2e6c16c"/>
    <xsd:import namespace="440883f9-152a-4f82-ba42-15288a40bf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1b1b7-43c6-4708-bce4-5abcf2e6c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igrationWizId" ma:index="13" nillable="true" ma:displayName="MigrationWizId" ma:internalName="MigrationWizId">
      <xsd:simpleType>
        <xsd:restriction base="dms:Text"/>
      </xsd:simpleType>
    </xsd:element>
    <xsd:element name="MigrationWizIdPermissions" ma:index="1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7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883f9-152a-4f82-ba42-15288a40bf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B8583-E7E7-4BD2-B1BA-C68D6C5A8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84DDF-FD8F-4301-86BA-539FD13AA3A0}">
  <ds:schemaRefs>
    <ds:schemaRef ds:uri="http://schemas.microsoft.com/office/2006/metadata/properties"/>
    <ds:schemaRef ds:uri="http://schemas.microsoft.com/office/infopath/2007/PartnerControls"/>
    <ds:schemaRef ds:uri="6a31b1b7-43c6-4708-bce4-5abcf2e6c16c"/>
  </ds:schemaRefs>
</ds:datastoreItem>
</file>

<file path=customXml/itemProps3.xml><?xml version="1.0" encoding="utf-8"?>
<ds:datastoreItem xmlns:ds="http://schemas.openxmlformats.org/officeDocument/2006/customXml" ds:itemID="{2497FD19-3A19-4B7E-9844-BFA629F93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1b1b7-43c6-4708-bce4-5abcf2e6c16c"/>
    <ds:schemaRef ds:uri="440883f9-152a-4f82-ba42-15288a40b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Malla Ing. Ind.</vt:lpstr>
      <vt:lpstr>CONCATENACIONES</vt:lpstr>
      <vt:lpstr>'Malla Ing. Ind.'!Área_de_impresión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SUBDEC INDUSTRIAL</dc:creator>
  <cp:keywords/>
  <dc:description/>
  <cp:lastModifiedBy>jenny maricela león toro</cp:lastModifiedBy>
  <cp:revision/>
  <dcterms:created xsi:type="dcterms:W3CDTF">2015-11-24T21:25:30Z</dcterms:created>
  <dcterms:modified xsi:type="dcterms:W3CDTF">2023-07-31T21:30:07Z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0x01010020C74F296D80444D8006E1E7A69116F5</vt:lpwstr>
  </property>
</Properties>
</file>